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60" windowWidth="12120" windowHeight="7680" tabRatio="606" activeTab="13"/>
  </bookViews>
  <sheets>
    <sheet name="Instructions" sheetId="10" r:id="rId1"/>
    <sheet name="Checklist &amp; Index" sheetId="11" r:id="rId2"/>
    <sheet name="General Information" sheetId="1" r:id="rId3"/>
    <sheet name="Project Information" sheetId="2" r:id="rId4"/>
    <sheet name="Housing Type" sheetId="3" r:id="rId5"/>
    <sheet name="Utility Allowance" sheetId="19" r:id="rId6"/>
    <sheet name="Development Team Info" sheetId="6" r:id="rId7"/>
    <sheet name="Site Information" sheetId="5" r:id="rId8"/>
    <sheet name="Source of Funds" sheetId="8" r:id="rId9"/>
    <sheet name="Project Financing" sheetId="20" r:id="rId10"/>
    <sheet name="Proposed Project Budget" sheetId="7" r:id="rId11"/>
    <sheet name="Competitive Points " sheetId="22" r:id="rId12"/>
    <sheet name="Signature" sheetId="4" r:id="rId13"/>
    <sheet name="PROFORMA" sheetId="21" r:id="rId14"/>
  </sheets>
  <externalReferences>
    <externalReference r:id="rId15"/>
  </externalReferences>
  <definedNames>
    <definedName name="\PRINTPERFORMA">PROFORMA!$B$54:$B$54</definedName>
    <definedName name="ACQUISITION">'[1]PROJECT COSTS'!$C$8:$C$8</definedName>
    <definedName name="ARCHITECT">'[1]PROJECT COSTS'!$C$26:$C$26</definedName>
    <definedName name="CONSTRUCT">'[1]PROJECT COSTS'!$C$13:$C$13</definedName>
    <definedName name="DEVELOP_FEES">'[1]PROJECT COSTS'!$C$55:$C$55</definedName>
    <definedName name="INTERIM">'[1]PROJECT COSTS'!$C$33:$C$33</definedName>
    <definedName name="OPERATING2" localSheetId="13">PROFORMA!$B$35:$AR$180</definedName>
    <definedName name="_xlnm.Print_Area" localSheetId="2">'General Information'!$A$1:$P$64</definedName>
    <definedName name="_xlnm.Print_Area" localSheetId="13">PROFORMA!$A$1:$T$53</definedName>
    <definedName name="RESERVE">'[1]PROJECT COSTS'!$C$61:$C$61</definedName>
    <definedName name="SOFT">'[1]PROJECT COSTS'!$C$50:$C$50</definedName>
    <definedName name="STABLE_VAC">[1]ASSUMPTIONS!$C$6:$C$6</definedName>
    <definedName name="TOTAL">'[1]PROJECT COSTS'!$C$63:$C$63</definedName>
    <definedName name="UNITS">'[1]HOUSING TYPE'!$B$21:$B$21</definedName>
    <definedName name="VACANCY">[1]ASSUMPTIONS!$C$5:$C$5</definedName>
  </definedNames>
  <calcPr calcId="145621"/>
</workbook>
</file>

<file path=xl/calcChain.xml><?xml version="1.0" encoding="utf-8"?>
<calcChain xmlns="http://schemas.openxmlformats.org/spreadsheetml/2006/main">
  <c r="I16" i="3" l="1"/>
  <c r="D19" i="21" l="1"/>
  <c r="E19" i="21" s="1"/>
  <c r="N33" i="8"/>
  <c r="D24" i="21" s="1"/>
  <c r="V26" i="3" l="1"/>
  <c r="V25" i="3"/>
  <c r="V24" i="3"/>
  <c r="V23" i="3"/>
  <c r="V22" i="3"/>
  <c r="V21" i="3"/>
  <c r="V20" i="3"/>
  <c r="V19" i="3"/>
  <c r="V18" i="3"/>
  <c r="V17" i="3"/>
  <c r="V16" i="3"/>
  <c r="F14" i="2"/>
  <c r="F13" i="2"/>
  <c r="F12" i="2"/>
  <c r="D15" i="21"/>
  <c r="E15" i="21" s="1"/>
  <c r="F15" i="21" s="1"/>
  <c r="G15" i="21" s="1"/>
  <c r="H15" i="21" s="1"/>
  <c r="I15" i="21" s="1"/>
  <c r="J15" i="21" s="1"/>
  <c r="K15" i="21" s="1"/>
  <c r="L15" i="21" s="1"/>
  <c r="M15" i="21" s="1"/>
  <c r="N15" i="21" s="1"/>
  <c r="O15" i="21" s="1"/>
  <c r="P15" i="21" s="1"/>
  <c r="Q15" i="21" s="1"/>
  <c r="R15" i="21" s="1"/>
  <c r="S15" i="21" s="1"/>
  <c r="T15" i="21" s="1"/>
  <c r="U15" i="21" s="1"/>
  <c r="V15" i="21" s="1"/>
  <c r="W15" i="21" s="1"/>
  <c r="X15" i="21" s="1"/>
  <c r="D6" i="21"/>
  <c r="F4" i="21"/>
  <c r="G4" i="21" s="1"/>
  <c r="H4" i="21" s="1"/>
  <c r="I4" i="21" s="1"/>
  <c r="J4" i="21" s="1"/>
  <c r="K4" i="21" s="1"/>
  <c r="L4" i="21" s="1"/>
  <c r="M4" i="21" s="1"/>
  <c r="N4" i="21" s="1"/>
  <c r="O4" i="21" s="1"/>
  <c r="P4" i="21" s="1"/>
  <c r="Q4" i="21" s="1"/>
  <c r="R4" i="21" s="1"/>
  <c r="S4" i="21" s="1"/>
  <c r="T4" i="21" s="1"/>
  <c r="U4" i="21" s="1"/>
  <c r="V4" i="21" s="1"/>
  <c r="W4" i="21" s="1"/>
  <c r="X4" i="21" s="1"/>
  <c r="C28" i="21"/>
  <c r="C27" i="21"/>
  <c r="C17" i="21"/>
  <c r="C15" i="21" l="1"/>
  <c r="V27" i="3"/>
  <c r="D5" i="21" s="1"/>
  <c r="E24" i="21"/>
  <c r="M71" i="20"/>
  <c r="C19" i="21"/>
  <c r="D12" i="21"/>
  <c r="E12" i="21" s="1"/>
  <c r="F12" i="21" s="1"/>
  <c r="G12" i="21" s="1"/>
  <c r="H12" i="21" s="1"/>
  <c r="I12" i="21" s="1"/>
  <c r="J12" i="21" s="1"/>
  <c r="K12" i="21" s="1"/>
  <c r="L12" i="21" s="1"/>
  <c r="M12" i="21" s="1"/>
  <c r="N12" i="21" s="1"/>
  <c r="O12" i="21" s="1"/>
  <c r="P12" i="21" s="1"/>
  <c r="Q12" i="21" s="1"/>
  <c r="R12" i="21" s="1"/>
  <c r="S12" i="21" s="1"/>
  <c r="T12" i="21" s="1"/>
  <c r="U12" i="21" s="1"/>
  <c r="V12" i="21" s="1"/>
  <c r="W12" i="21" s="1"/>
  <c r="X12" i="21" s="1"/>
  <c r="E6" i="21"/>
  <c r="C6" i="21" s="1"/>
  <c r="C24" i="21" l="1"/>
  <c r="F24" i="21"/>
  <c r="G24" i="21" s="1"/>
  <c r="H24" i="21" s="1"/>
  <c r="I24" i="21" s="1"/>
  <c r="J24" i="21" s="1"/>
  <c r="K24" i="21" s="1"/>
  <c r="L24" i="21" s="1"/>
  <c r="M24" i="21" s="1"/>
  <c r="N24" i="21" s="1"/>
  <c r="O24" i="21" s="1"/>
  <c r="P24" i="21" s="1"/>
  <c r="Q24" i="21" s="1"/>
  <c r="R24" i="21" s="1"/>
  <c r="S24" i="21" s="1"/>
  <c r="T24" i="21" s="1"/>
  <c r="U24" i="21" s="1"/>
  <c r="V24" i="21" s="1"/>
  <c r="W24" i="21" s="1"/>
  <c r="X24" i="21" s="1"/>
  <c r="F6" i="21"/>
  <c r="G6" i="21" s="1"/>
  <c r="H6" i="21" s="1"/>
  <c r="I6" i="21" s="1"/>
  <c r="J6" i="21" s="1"/>
  <c r="K6" i="21" s="1"/>
  <c r="L6" i="21" s="1"/>
  <c r="M6" i="21" s="1"/>
  <c r="N6" i="21" s="1"/>
  <c r="O6" i="21" s="1"/>
  <c r="P6" i="21" s="1"/>
  <c r="Q6" i="21" s="1"/>
  <c r="R6" i="21" s="1"/>
  <c r="S6" i="21" s="1"/>
  <c r="T6" i="21" s="1"/>
  <c r="U6" i="21" s="1"/>
  <c r="V6" i="21" s="1"/>
  <c r="W6" i="21" s="1"/>
  <c r="X6" i="21" s="1"/>
  <c r="C12" i="21"/>
  <c r="A40" i="21"/>
  <c r="G27" i="21"/>
  <c r="H27" i="21" s="1"/>
  <c r="I27" i="21" s="1"/>
  <c r="J27" i="21" s="1"/>
  <c r="K27" i="21" s="1"/>
  <c r="L27" i="21" s="1"/>
  <c r="M27" i="21" s="1"/>
  <c r="N27" i="21" s="1"/>
  <c r="O27" i="21" s="1"/>
  <c r="P27" i="21" s="1"/>
  <c r="Q27" i="21" s="1"/>
  <c r="R27" i="21" s="1"/>
  <c r="S27" i="21" s="1"/>
  <c r="B3" i="21"/>
  <c r="F19" i="21" l="1"/>
  <c r="G19" i="21" s="1"/>
  <c r="H19" i="21" s="1"/>
  <c r="I19" i="21" s="1"/>
  <c r="J19" i="21" s="1"/>
  <c r="K19" i="21" s="1"/>
  <c r="L19" i="21" s="1"/>
  <c r="M19" i="21" s="1"/>
  <c r="N19" i="21" s="1"/>
  <c r="O19" i="21" s="1"/>
  <c r="P19" i="21" s="1"/>
  <c r="Q19" i="21" s="1"/>
  <c r="R19" i="21" s="1"/>
  <c r="S19" i="21" s="1"/>
  <c r="T19" i="21" s="1"/>
  <c r="U19" i="21" s="1"/>
  <c r="V19" i="21" s="1"/>
  <c r="W19" i="21" s="1"/>
  <c r="X19" i="21" s="1"/>
  <c r="M64" i="7"/>
  <c r="H76" i="7"/>
  <c r="H77" i="7"/>
  <c r="H81" i="7" s="1"/>
  <c r="H78" i="7"/>
  <c r="H79" i="7"/>
  <c r="H80" i="7"/>
  <c r="M75" i="7"/>
  <c r="M70" i="7"/>
  <c r="K39" i="7"/>
  <c r="K46" i="7"/>
  <c r="K53" i="7"/>
  <c r="K64" i="7"/>
  <c r="K70" i="7"/>
  <c r="K75" i="7"/>
  <c r="K81" i="7"/>
  <c r="L39" i="7"/>
  <c r="L46" i="7"/>
  <c r="L53" i="7"/>
  <c r="L64" i="7"/>
  <c r="L70" i="7"/>
  <c r="L75" i="7"/>
  <c r="L81" i="7"/>
  <c r="H74" i="7"/>
  <c r="H73" i="7"/>
  <c r="H72" i="7"/>
  <c r="H69" i="7"/>
  <c r="H68" i="7"/>
  <c r="H67" i="7"/>
  <c r="H66" i="7"/>
  <c r="H65" i="7"/>
  <c r="H63" i="7"/>
  <c r="H62" i="7"/>
  <c r="H61" i="7"/>
  <c r="H60" i="7"/>
  <c r="H59" i="7"/>
  <c r="H57" i="7"/>
  <c r="H55" i="7"/>
  <c r="H54" i="7"/>
  <c r="H51" i="7"/>
  <c r="H50" i="7"/>
  <c r="H49" i="7"/>
  <c r="H45" i="7"/>
  <c r="H44" i="7"/>
  <c r="H43" i="7"/>
  <c r="H42" i="7"/>
  <c r="H25" i="7"/>
  <c r="H26" i="7"/>
  <c r="H27" i="7"/>
  <c r="H28" i="7"/>
  <c r="H29" i="7"/>
  <c r="H30" i="7"/>
  <c r="H33" i="7"/>
  <c r="H36" i="7"/>
  <c r="H38" i="7"/>
  <c r="H53" i="7"/>
  <c r="J52" i="7" s="1"/>
  <c r="H75" i="7"/>
  <c r="J71" i="7" s="1"/>
  <c r="J23" i="19"/>
  <c r="I23" i="19"/>
  <c r="H23" i="19"/>
  <c r="G23" i="19"/>
  <c r="F23" i="19"/>
  <c r="E27" i="3"/>
  <c r="C27" i="3"/>
  <c r="F18" i="3"/>
  <c r="F19" i="3"/>
  <c r="F16" i="3"/>
  <c r="F17" i="3"/>
  <c r="F20" i="3"/>
  <c r="F21" i="3"/>
  <c r="F22" i="3"/>
  <c r="F23" i="3"/>
  <c r="F24" i="3"/>
  <c r="F25" i="3"/>
  <c r="F26" i="3"/>
  <c r="L33" i="8"/>
  <c r="M21" i="8" s="1"/>
  <c r="M39" i="7"/>
  <c r="M46" i="7"/>
  <c r="M53" i="7"/>
  <c r="M81" i="7"/>
  <c r="C48" i="3"/>
  <c r="D11" i="21" s="1"/>
  <c r="E11" i="21" s="1"/>
  <c r="F11" i="21" s="1"/>
  <c r="G11" i="21" s="1"/>
  <c r="H11" i="21" s="1"/>
  <c r="I11" i="21" s="1"/>
  <c r="J11" i="21" s="1"/>
  <c r="K11" i="21" s="1"/>
  <c r="L11" i="21" s="1"/>
  <c r="M11" i="21" s="1"/>
  <c r="N11" i="21" s="1"/>
  <c r="O11" i="21" s="1"/>
  <c r="P11" i="21" s="1"/>
  <c r="Q11" i="21" s="1"/>
  <c r="R11" i="21" s="1"/>
  <c r="S11" i="21" s="1"/>
  <c r="T11" i="21" s="1"/>
  <c r="E48" i="3"/>
  <c r="D13" i="21" s="1"/>
  <c r="E13" i="21" s="1"/>
  <c r="F13" i="21" s="1"/>
  <c r="G13" i="21" s="1"/>
  <c r="H13" i="21" s="1"/>
  <c r="I13" i="21" s="1"/>
  <c r="J13" i="21" s="1"/>
  <c r="K13" i="21" s="1"/>
  <c r="L13" i="21" s="1"/>
  <c r="M13" i="21" s="1"/>
  <c r="N13" i="21" s="1"/>
  <c r="O13" i="21" s="1"/>
  <c r="P13" i="21" s="1"/>
  <c r="Q13" i="21" s="1"/>
  <c r="R13" i="21" s="1"/>
  <c r="S13" i="21" s="1"/>
  <c r="T13" i="21" s="1"/>
  <c r="U13" i="21" s="1"/>
  <c r="V13" i="21" s="1"/>
  <c r="W13" i="21" s="1"/>
  <c r="X13" i="21" s="1"/>
  <c r="G48" i="3"/>
  <c r="D14" i="21" s="1"/>
  <c r="E14" i="21" s="1"/>
  <c r="F14" i="21" s="1"/>
  <c r="G14" i="21" s="1"/>
  <c r="H14" i="21" s="1"/>
  <c r="I14" i="21" s="1"/>
  <c r="J14" i="21" s="1"/>
  <c r="K14" i="21" s="1"/>
  <c r="L14" i="21" s="1"/>
  <c r="M14" i="21" s="1"/>
  <c r="N14" i="21" s="1"/>
  <c r="O14" i="21" s="1"/>
  <c r="P14" i="21" s="1"/>
  <c r="Q14" i="21" s="1"/>
  <c r="R14" i="21" s="1"/>
  <c r="S14" i="21" s="1"/>
  <c r="T14" i="21" s="1"/>
  <c r="U14" i="21" s="1"/>
  <c r="V14" i="21" s="1"/>
  <c r="W14" i="21" s="1"/>
  <c r="X14" i="21" s="1"/>
  <c r="I17" i="3"/>
  <c r="I18" i="3"/>
  <c r="I19" i="3"/>
  <c r="I20" i="3"/>
  <c r="I21" i="3"/>
  <c r="I22" i="3"/>
  <c r="I23" i="3"/>
  <c r="I24" i="3"/>
  <c r="I25" i="3"/>
  <c r="I26" i="3"/>
  <c r="H27" i="3"/>
  <c r="G27" i="3"/>
  <c r="H39" i="7" l="1"/>
  <c r="J32" i="7" s="1"/>
  <c r="H70" i="7"/>
  <c r="J69" i="7" s="1"/>
  <c r="J80" i="7"/>
  <c r="H64" i="7"/>
  <c r="J59" i="7" s="1"/>
  <c r="L82" i="7"/>
  <c r="H46" i="7"/>
  <c r="J45" i="7" s="1"/>
  <c r="J66" i="7"/>
  <c r="J65" i="7"/>
  <c r="J62" i="7"/>
  <c r="J67" i="7"/>
  <c r="J68" i="7"/>
  <c r="J78" i="7"/>
  <c r="J76" i="7"/>
  <c r="J79" i="7"/>
  <c r="J77" i="7"/>
  <c r="K82" i="7"/>
  <c r="J57" i="7"/>
  <c r="J54" i="7"/>
  <c r="J58" i="7"/>
  <c r="J60" i="7"/>
  <c r="J55" i="7"/>
  <c r="J74" i="7"/>
  <c r="J51" i="7"/>
  <c r="J47" i="7"/>
  <c r="J48" i="7"/>
  <c r="J49" i="7"/>
  <c r="J50" i="7"/>
  <c r="M82" i="7"/>
  <c r="J38" i="7"/>
  <c r="J34" i="7"/>
  <c r="U11" i="21"/>
  <c r="T16" i="21"/>
  <c r="M25" i="8"/>
  <c r="M26" i="8"/>
  <c r="M32" i="8"/>
  <c r="J72" i="7"/>
  <c r="J73" i="7"/>
  <c r="J36" i="7"/>
  <c r="J33" i="7"/>
  <c r="J26" i="7"/>
  <c r="J30" i="7"/>
  <c r="J29" i="7"/>
  <c r="J37" i="7"/>
  <c r="J25" i="7"/>
  <c r="J27" i="7"/>
  <c r="J31" i="7"/>
  <c r="J35" i="7"/>
  <c r="J24" i="7"/>
  <c r="J28" i="7"/>
  <c r="M28" i="8"/>
  <c r="M24" i="8"/>
  <c r="M22" i="8"/>
  <c r="M29" i="8"/>
  <c r="M23" i="8"/>
  <c r="M30" i="8"/>
  <c r="M19" i="8"/>
  <c r="M31" i="8"/>
  <c r="M20" i="8"/>
  <c r="M17" i="8"/>
  <c r="M18" i="8"/>
  <c r="M27" i="8"/>
  <c r="C14" i="21"/>
  <c r="C13" i="21"/>
  <c r="D16" i="21"/>
  <c r="D51" i="3"/>
  <c r="I27" i="3"/>
  <c r="F27" i="3"/>
  <c r="D59" i="2" s="1"/>
  <c r="E5" i="21"/>
  <c r="F5" i="21" s="1"/>
  <c r="D7" i="21"/>
  <c r="D8" i="21" s="1"/>
  <c r="H82" i="7" l="1"/>
  <c r="D61" i="2" s="1"/>
  <c r="J44" i="7"/>
  <c r="J42" i="7"/>
  <c r="J40" i="7"/>
  <c r="J63" i="7"/>
  <c r="J41" i="7"/>
  <c r="J56" i="7"/>
  <c r="J61" i="7"/>
  <c r="J43" i="7"/>
  <c r="V11" i="21"/>
  <c r="U16" i="21"/>
  <c r="F7" i="21"/>
  <c r="G5" i="21"/>
  <c r="H5" i="21" s="1"/>
  <c r="I5" i="21" s="1"/>
  <c r="J5" i="21" s="1"/>
  <c r="K5" i="21" s="1"/>
  <c r="L5" i="21" s="1"/>
  <c r="M5" i="21" s="1"/>
  <c r="N5" i="21" s="1"/>
  <c r="O5" i="21" s="1"/>
  <c r="P5" i="21" s="1"/>
  <c r="Q5" i="21" s="1"/>
  <c r="R5" i="21" s="1"/>
  <c r="S5" i="21" s="1"/>
  <c r="T5" i="21" s="1"/>
  <c r="U5" i="21" s="1"/>
  <c r="V5" i="21" s="1"/>
  <c r="W5" i="21" s="1"/>
  <c r="X5" i="21" s="1"/>
  <c r="D63" i="2"/>
  <c r="L34" i="8"/>
  <c r="C11" i="21"/>
  <c r="E16" i="21"/>
  <c r="C16" i="21" s="1"/>
  <c r="D18" i="21"/>
  <c r="D20" i="21" s="1"/>
  <c r="C5" i="21"/>
  <c r="E7" i="21"/>
  <c r="W11" i="21" l="1"/>
  <c r="V16" i="21"/>
  <c r="D25" i="21"/>
  <c r="D31" i="21" s="1"/>
  <c r="D29" i="21"/>
  <c r="F16" i="21"/>
  <c r="G7" i="21"/>
  <c r="F8" i="21"/>
  <c r="C7" i="21"/>
  <c r="E8" i="21"/>
  <c r="X11" i="21" l="1"/>
  <c r="X16" i="21" s="1"/>
  <c r="W16" i="21"/>
  <c r="F18" i="21"/>
  <c r="F20" i="21" s="1"/>
  <c r="G16" i="21"/>
  <c r="H7" i="21"/>
  <c r="G8" i="21"/>
  <c r="C8" i="21"/>
  <c r="E18" i="21"/>
  <c r="F29" i="21" l="1"/>
  <c r="F25" i="21"/>
  <c r="F31" i="21" s="1"/>
  <c r="H16" i="21"/>
  <c r="G18" i="21"/>
  <c r="G20" i="21" s="1"/>
  <c r="C18" i="21"/>
  <c r="E20" i="21"/>
  <c r="I7" i="21"/>
  <c r="H8" i="21"/>
  <c r="F33" i="21" l="1"/>
  <c r="F34" i="21" s="1"/>
  <c r="G29" i="21"/>
  <c r="E25" i="21"/>
  <c r="E29" i="21"/>
  <c r="G25" i="21"/>
  <c r="G31" i="21" s="1"/>
  <c r="H18" i="21"/>
  <c r="H20" i="21" s="1"/>
  <c r="I16" i="21"/>
  <c r="J7" i="21"/>
  <c r="I8" i="21"/>
  <c r="C20" i="21"/>
  <c r="F38" i="21" l="1"/>
  <c r="F37" i="21"/>
  <c r="G33" i="21"/>
  <c r="G34" i="21" s="1"/>
  <c r="H29" i="21"/>
  <c r="H25" i="21"/>
  <c r="H31" i="21" s="1"/>
  <c r="J16" i="21"/>
  <c r="I18" i="21"/>
  <c r="I20" i="21" s="1"/>
  <c r="C25" i="21"/>
  <c r="E31" i="21"/>
  <c r="K7" i="21"/>
  <c r="J8" i="21"/>
  <c r="E33" i="21" l="1"/>
  <c r="E34" i="21" s="1"/>
  <c r="G37" i="21"/>
  <c r="G38" i="21"/>
  <c r="H33" i="21"/>
  <c r="H34" i="21" s="1"/>
  <c r="I29" i="21"/>
  <c r="I25" i="21"/>
  <c r="I31" i="21" s="1"/>
  <c r="J18" i="21"/>
  <c r="J20" i="21" s="1"/>
  <c r="K16" i="21"/>
  <c r="K8" i="21"/>
  <c r="L7" i="21"/>
  <c r="H37" i="21" l="1"/>
  <c r="H38" i="21"/>
  <c r="E37" i="21"/>
  <c r="E38" i="21"/>
  <c r="J29" i="21"/>
  <c r="I33" i="21"/>
  <c r="I34" i="21" s="1"/>
  <c r="J25" i="21"/>
  <c r="J31" i="21" s="1"/>
  <c r="L16" i="21"/>
  <c r="K18" i="21"/>
  <c r="K20" i="21" s="1"/>
  <c r="M7" i="21"/>
  <c r="L8" i="21"/>
  <c r="I37" i="21" l="1"/>
  <c r="I38" i="21"/>
  <c r="K29" i="21"/>
  <c r="J33" i="21"/>
  <c r="J34" i="21" s="1"/>
  <c r="K25" i="21"/>
  <c r="K31" i="21" s="1"/>
  <c r="L18" i="21"/>
  <c r="L20" i="21" s="1"/>
  <c r="M16" i="21"/>
  <c r="N7" i="21"/>
  <c r="M8" i="21"/>
  <c r="J37" i="21" l="1"/>
  <c r="J38" i="21"/>
  <c r="L29" i="21"/>
  <c r="K33" i="21"/>
  <c r="K34" i="21" s="1"/>
  <c r="L25" i="21"/>
  <c r="L31" i="21" s="1"/>
  <c r="N16" i="21"/>
  <c r="M18" i="21"/>
  <c r="M20" i="21" s="1"/>
  <c r="O7" i="21"/>
  <c r="N8" i="21"/>
  <c r="K37" i="21" l="1"/>
  <c r="K38" i="21"/>
  <c r="L33" i="21"/>
  <c r="L34" i="21" s="1"/>
  <c r="M25" i="21"/>
  <c r="M31" i="21" s="1"/>
  <c r="M29" i="21"/>
  <c r="N18" i="21"/>
  <c r="N20" i="21" s="1"/>
  <c r="O16" i="21"/>
  <c r="P7" i="21"/>
  <c r="O8" i="21"/>
  <c r="L37" i="21" l="1"/>
  <c r="L38" i="21"/>
  <c r="M33" i="21"/>
  <c r="M34" i="21" s="1"/>
  <c r="N25" i="21"/>
  <c r="N31" i="21" s="1"/>
  <c r="N29" i="21"/>
  <c r="O18" i="21"/>
  <c r="O20" i="21" s="1"/>
  <c r="P16" i="21"/>
  <c r="Q7" i="21"/>
  <c r="P8" i="21"/>
  <c r="O29" i="21" l="1"/>
  <c r="M37" i="21"/>
  <c r="M38" i="21"/>
  <c r="N33" i="21"/>
  <c r="N34" i="21" s="1"/>
  <c r="O25" i="21"/>
  <c r="O31" i="21" s="1"/>
  <c r="P18" i="21"/>
  <c r="P20" i="21" s="1"/>
  <c r="Q16" i="21"/>
  <c r="R7" i="21"/>
  <c r="Q8" i="21"/>
  <c r="N37" i="21" l="1"/>
  <c r="N38" i="21"/>
  <c r="O33" i="21"/>
  <c r="O34" i="21" s="1"/>
  <c r="P29" i="21"/>
  <c r="P25" i="21"/>
  <c r="P31" i="21" s="1"/>
  <c r="Q18" i="21"/>
  <c r="Q20" i="21" s="1"/>
  <c r="R16" i="21"/>
  <c r="S7" i="21"/>
  <c r="R8" i="21"/>
  <c r="O37" i="21" l="1"/>
  <c r="O38" i="21"/>
  <c r="Q29" i="21"/>
  <c r="P33" i="21"/>
  <c r="P34" i="21" s="1"/>
  <c r="Q25" i="21"/>
  <c r="Q31" i="21" s="1"/>
  <c r="R18" i="21"/>
  <c r="R20" i="21" s="1"/>
  <c r="S16" i="21"/>
  <c r="T7" i="21"/>
  <c r="S8" i="21"/>
  <c r="P37" i="21" l="1"/>
  <c r="P38" i="21"/>
  <c r="R29" i="21"/>
  <c r="Q33" i="21"/>
  <c r="Q34" i="21" s="1"/>
  <c r="R25" i="21"/>
  <c r="R31" i="21" s="1"/>
  <c r="S18" i="21"/>
  <c r="S20" i="21" s="1"/>
  <c r="U7" i="21"/>
  <c r="T8" i="21"/>
  <c r="T18" i="21" s="1"/>
  <c r="T20" i="21" s="1"/>
  <c r="Q37" i="21" l="1"/>
  <c r="Q38" i="21"/>
  <c r="S29" i="21"/>
  <c r="R33" i="21"/>
  <c r="R34" i="21" s="1"/>
  <c r="T25" i="21"/>
  <c r="T31" i="21" s="1"/>
  <c r="T29" i="21"/>
  <c r="S25" i="21"/>
  <c r="S31" i="21" s="1"/>
  <c r="V7" i="21"/>
  <c r="U8" i="21"/>
  <c r="U18" i="21" s="1"/>
  <c r="U20" i="21" s="1"/>
  <c r="R37" i="21" l="1"/>
  <c r="R38" i="21"/>
  <c r="T33" i="21"/>
  <c r="T34" i="21" s="1"/>
  <c r="S33" i="21"/>
  <c r="S34" i="21" s="1"/>
  <c r="U25" i="21"/>
  <c r="U31" i="21" s="1"/>
  <c r="U29" i="21"/>
  <c r="V8" i="21"/>
  <c r="V18" i="21" s="1"/>
  <c r="V20" i="21" s="1"/>
  <c r="W7" i="21"/>
  <c r="S37" i="21" l="1"/>
  <c r="S38" i="21"/>
  <c r="T37" i="21"/>
  <c r="T38" i="21"/>
  <c r="U33" i="21"/>
  <c r="U34" i="21" s="1"/>
  <c r="V25" i="21"/>
  <c r="V31" i="21" s="1"/>
  <c r="V33" i="21" s="1"/>
  <c r="V34" i="21" s="1"/>
  <c r="V37" i="21" s="1"/>
  <c r="V29" i="21"/>
  <c r="W8" i="21"/>
  <c r="W18" i="21" s="1"/>
  <c r="W20" i="21" s="1"/>
  <c r="V38" i="21" l="1"/>
  <c r="U37" i="21"/>
  <c r="U38" i="21"/>
  <c r="W25" i="21"/>
  <c r="W31" i="21" s="1"/>
  <c r="W29" i="21"/>
  <c r="X7" i="21"/>
  <c r="X8" i="21" s="1"/>
  <c r="X18" i="21" s="1"/>
  <c r="X20" i="21" s="1"/>
  <c r="W33" i="21" l="1"/>
  <c r="W34" i="21" s="1"/>
  <c r="X25" i="21"/>
  <c r="X31" i="21" s="1"/>
  <c r="X29" i="21"/>
  <c r="W37" i="21" l="1"/>
  <c r="W38" i="21"/>
  <c r="X33" i="21"/>
  <c r="X34" i="21" s="1"/>
  <c r="X37" i="21" l="1"/>
  <c r="X38" i="21"/>
</calcChain>
</file>

<file path=xl/sharedStrings.xml><?xml version="1.0" encoding="utf-8"?>
<sst xmlns="http://schemas.openxmlformats.org/spreadsheetml/2006/main" count="723" uniqueCount="554">
  <si>
    <t>APPLICANT'S NAME</t>
  </si>
  <si>
    <t>FEDERAL ID # OR SOCIAL SECURITY #</t>
  </si>
  <si>
    <t>PROJECT NAME</t>
  </si>
  <si>
    <t>PROJECT LOCATION</t>
  </si>
  <si>
    <t>CONTACT PERSON</t>
  </si>
  <si>
    <t>CITY, STATE, ZIP</t>
  </si>
  <si>
    <t>PHONE NUMBER</t>
  </si>
  <si>
    <t>FAX NUMBER</t>
  </si>
  <si>
    <t>CITY FUNDS REQUESTED</t>
  </si>
  <si>
    <t>TOTAL PROJECT COST</t>
  </si>
  <si>
    <t>PROJECT TYPE (Check all that are applicable)</t>
  </si>
  <si>
    <t>New Construction</t>
  </si>
  <si>
    <t>Owner Occupied</t>
  </si>
  <si>
    <t>Rehabilitation</t>
  </si>
  <si>
    <t>Tenant Occupied</t>
  </si>
  <si>
    <t>Purchase</t>
  </si>
  <si>
    <t>Acquisition of land with structure(s)</t>
  </si>
  <si>
    <t>Lease/Purchase</t>
  </si>
  <si>
    <t>Acquisition of easements</t>
  </si>
  <si>
    <t>Rental</t>
  </si>
  <si>
    <t>Single Site</t>
  </si>
  <si>
    <t>Demolition</t>
  </si>
  <si>
    <t>Scattered Site</t>
  </si>
  <si>
    <t>Acquisition of vacant land</t>
  </si>
  <si>
    <t>Supportive housing (specify client group)</t>
  </si>
  <si>
    <t>Other</t>
  </si>
  <si>
    <t>HOUSING TYPE (Check all that are applicable)</t>
  </si>
  <si>
    <t>Single Family</t>
  </si>
  <si>
    <t>Triplex</t>
  </si>
  <si>
    <t>Condo</t>
  </si>
  <si>
    <t>Duplex</t>
  </si>
  <si>
    <t>Four-Family</t>
  </si>
  <si>
    <t>Townhouse</t>
  </si>
  <si>
    <t>Avg sq ft/unit</t>
  </si>
  <si>
    <t>Avg cost/unit</t>
  </si>
  <si>
    <t>Avg cost/sq ft</t>
  </si>
  <si>
    <t>Identify any utilities included in the base rent such as water, sewer, heat, electric, etc.:</t>
  </si>
  <si>
    <t>No. of Units</t>
  </si>
  <si>
    <t>Bedrooms per unit</t>
  </si>
  <si>
    <t>Square footage per unit</t>
  </si>
  <si>
    <t>Avg Square footage</t>
  </si>
  <si>
    <t>Estimated utilities</t>
  </si>
  <si>
    <t>Monthly Rent</t>
  </si>
  <si>
    <t>Gross Rent 2</t>
  </si>
  <si>
    <t>Grand Total</t>
  </si>
  <si>
    <t>1 Garden Apartments, Townhouses, Detached Single Family, Duplex/Four Family, Ranch, Bi-Level, Split, etc.</t>
  </si>
  <si>
    <t>2 Rent plus utilities</t>
  </si>
  <si>
    <t>3 Complete only if lease purchase</t>
  </si>
  <si>
    <t>Total number of multi-family units specifically designed for the handicapped in accordance with American National Standards Institute (ANSI) standards.</t>
  </si>
  <si>
    <t>Administrative</t>
  </si>
  <si>
    <t>Operating</t>
  </si>
  <si>
    <t>Maintenance</t>
  </si>
  <si>
    <t>Advertising</t>
  </si>
  <si>
    <t>Elevator</t>
  </si>
  <si>
    <t>Decorating</t>
  </si>
  <si>
    <t>Management</t>
  </si>
  <si>
    <t>Fuel (Heat,Water)</t>
  </si>
  <si>
    <t>Repairs</t>
  </si>
  <si>
    <t>Legal</t>
  </si>
  <si>
    <t>Lighting &amp; Misc. Power</t>
  </si>
  <si>
    <t>Exterminating</t>
  </si>
  <si>
    <t>Acct/Audit</t>
  </si>
  <si>
    <t>Water/Sewer</t>
  </si>
  <si>
    <t>Ground Expenses</t>
  </si>
  <si>
    <t>Gas</t>
  </si>
  <si>
    <t>Trash Removal</t>
  </si>
  <si>
    <t>Payroll/Taxes</t>
  </si>
  <si>
    <t>Insurance</t>
  </si>
  <si>
    <t>Real Estate Taxes</t>
  </si>
  <si>
    <t>Total</t>
  </si>
  <si>
    <t>Total Annual Expenses</t>
  </si>
  <si>
    <t>Annual Replacement Reserve for Units</t>
  </si>
  <si>
    <t>What is the estimated annual percentage increase in annual expenses?</t>
  </si>
  <si>
    <t>If a partnership, list all General Partners.  If necessary, attach an additional sheet.</t>
  </si>
  <si>
    <t>General Partners</t>
  </si>
  <si>
    <t>Percent of Ownership</t>
  </si>
  <si>
    <t>Phone Number</t>
  </si>
  <si>
    <t>Limited Partners</t>
  </si>
  <si>
    <t>Contact</t>
  </si>
  <si>
    <t>Developer</t>
  </si>
  <si>
    <t>Phone</t>
  </si>
  <si>
    <t>Construction Company</t>
  </si>
  <si>
    <t>Consultant</t>
  </si>
  <si>
    <t>Project Management Co.</t>
  </si>
  <si>
    <t>Accountant</t>
  </si>
  <si>
    <t>Attorney</t>
  </si>
  <si>
    <t>Site Address</t>
  </si>
  <si>
    <t>Zip Code</t>
  </si>
  <si>
    <t>(if more than one site exists, please attach additional sheets)</t>
  </si>
  <si>
    <t>Include appropriate plans, maps and/or architectural drawings.</t>
  </si>
  <si>
    <t>Describe the site.  Include pictures and/or preliminary sketches or drawings if appropriate.  Discuss what if any, environmental</t>
  </si>
  <si>
    <t>assessment activities have been conducted.  Attached any findings/reports.  If nothing has been done to date, please discuss.  No part</t>
  </si>
  <si>
    <t>of this project should move forward without an Environmental Review and an authorized Request for Release of Funds if CDBG</t>
  </si>
  <si>
    <t>or HOME funds will help to finance the project in any way.</t>
  </si>
  <si>
    <t>The Control of the site is in the form of:</t>
  </si>
  <si>
    <t>Deed</t>
  </si>
  <si>
    <t xml:space="preserve">Purchase Agreement </t>
  </si>
  <si>
    <t xml:space="preserve">Expiration Date </t>
  </si>
  <si>
    <t>Site is zoned</t>
  </si>
  <si>
    <t>Is this appropriate zoning for this project?</t>
  </si>
  <si>
    <t>If not, is rezoning currently in process and when will the issue resolved?</t>
  </si>
  <si>
    <t>Attach written verification of zoning designation.</t>
  </si>
  <si>
    <t>Address</t>
  </si>
  <si>
    <t>Rate</t>
  </si>
  <si>
    <t>Indicate amount, rate and term.  Identify which are grants and in-kind services.</t>
  </si>
  <si>
    <t>SOURCES OF FUNDS</t>
  </si>
  <si>
    <t>Lender/Grantor</t>
  </si>
  <si>
    <t>Type                         C= Construction                I=Interim       P=Permanent</t>
  </si>
  <si>
    <t>Term (Yrs)</t>
  </si>
  <si>
    <t>Commitment Date</t>
  </si>
  <si>
    <t>Amount</t>
  </si>
  <si>
    <t>% of Total Project</t>
  </si>
  <si>
    <t>Annual Debt Service</t>
  </si>
  <si>
    <t>TOTAL</t>
  </si>
  <si>
    <t>Attach any assumptions, calculations, analyses, etc., which will further explain how and why these figures were derived.</t>
  </si>
  <si>
    <t>Be certain to include itemized, 3rd party project cost estimates.  Also, provide specific line-item explanations for</t>
  </si>
  <si>
    <t xml:space="preserve">broad/"other" categories.  Indicate in-kind sources.  Feel free to modify this budget table as appropriate for your </t>
  </si>
  <si>
    <t>particular proposal.  Be certain to budget for acquisition/relocation costs if displacement will occur.  If HOME or CDBG</t>
  </si>
  <si>
    <t>should use state prevailing wage rates in determining costs.  If both types of funding are utilized, federal wage rates</t>
  </si>
  <si>
    <t>supersede state rates.</t>
  </si>
  <si>
    <t>* Indicate appropriate dollar value of in-kind services</t>
  </si>
  <si>
    <t>(A)                          Total Line            Item Costs</t>
  </si>
  <si>
    <t>% of Total</t>
  </si>
  <si>
    <t>(B)            City Funds Requested</t>
  </si>
  <si>
    <t>Purchase of Land and Buildings Land</t>
  </si>
  <si>
    <t>Existing Structure</t>
  </si>
  <si>
    <t>Site Work Costs</t>
  </si>
  <si>
    <t xml:space="preserve">Site Work   </t>
  </si>
  <si>
    <t>Off-Site Improvements</t>
  </si>
  <si>
    <t xml:space="preserve">Rehabilitation and New Construction </t>
  </si>
  <si>
    <t xml:space="preserve">Rehabilitation  </t>
  </si>
  <si>
    <t>Contractor Overhead</t>
  </si>
  <si>
    <t>Contractor Profit</t>
  </si>
  <si>
    <t>Construction Contingency</t>
  </si>
  <si>
    <t>Other/General Requirements</t>
  </si>
  <si>
    <t>Subtotal</t>
  </si>
  <si>
    <t>Architectural and Engineering Fees</t>
  </si>
  <si>
    <t>Architect Fees-Design</t>
  </si>
  <si>
    <t>Architect-Supervision</t>
  </si>
  <si>
    <t>Real Estate Attorney</t>
  </si>
  <si>
    <t>Consultant or Processing Agent</t>
  </si>
  <si>
    <t>Interim Costs</t>
  </si>
  <si>
    <t>Construction Insurance</t>
  </si>
  <si>
    <t>Construction Interest</t>
  </si>
  <si>
    <t>Construction Loan Origination Fees</t>
  </si>
  <si>
    <t>Construction Loan Credit Enhancement</t>
  </si>
  <si>
    <t>Taxes</t>
  </si>
  <si>
    <t>Soft Costs</t>
  </si>
  <si>
    <t>Project Management (inc. staff costs)</t>
  </si>
  <si>
    <t>Property Appraisal (feasibility)</t>
  </si>
  <si>
    <t>Market Study</t>
  </si>
  <si>
    <t>Environmental Report/Arch.</t>
  </si>
  <si>
    <t>Tax Credit Fees</t>
  </si>
  <si>
    <t>Rent-Up</t>
  </si>
  <si>
    <t>Consultant/Title &amp; Recording</t>
  </si>
  <si>
    <t>Audit</t>
  </si>
  <si>
    <t>Syndication Costs</t>
  </si>
  <si>
    <t>Organizational Fees (Partnership)</t>
  </si>
  <si>
    <t>Bridge Loan Fees &amp; Expenses</t>
  </si>
  <si>
    <t>Tax Opinion</t>
  </si>
  <si>
    <t>Developer's Fees</t>
  </si>
  <si>
    <t>Developer's Overhead</t>
  </si>
  <si>
    <t>Developer's Fees (Deferred)</t>
  </si>
  <si>
    <t>Project Reserves</t>
  </si>
  <si>
    <t>Rent-Up Reserves</t>
  </si>
  <si>
    <t>Operating Reserves</t>
  </si>
  <si>
    <t>Lender Reserves</t>
  </si>
  <si>
    <t>Sincerely,</t>
  </si>
  <si>
    <t>Signature</t>
  </si>
  <si>
    <t>Date</t>
  </si>
  <si>
    <t>Title</t>
  </si>
  <si>
    <t>City of Columbus</t>
  </si>
  <si>
    <t>Attn:  Tracy L. Swanson, Program Manager</t>
  </si>
  <si>
    <t>Columbus, Ohio  43215</t>
  </si>
  <si>
    <t xml:space="preserve">Please attach written verification of site control.  If the site is not currently owned, purchase may not be completed until funding </t>
  </si>
  <si>
    <t>approval and part 58 environmental review is complete.</t>
  </si>
  <si>
    <t>City of Columbus Department of Development</t>
  </si>
  <si>
    <t>HOME Program Funding Application</t>
  </si>
  <si>
    <t>All tabs must be completed whether or not they are applicable to your project; where a tab is not applicable simply insert a short explanation on a sheet of paper explaining why it is not applicable.  Under the heading “Tabs with attached forms to be completed” in the body of this application are forms to be completed for those tabs. Under the heading “Tabs that require the applicant to attach documents” there are no requisite forms in this application for those tabs, simply explanations of what is required to complete that tab requiring applicants to attach documents.</t>
  </si>
  <si>
    <t>Tab</t>
  </si>
  <si>
    <t>Tabs with attached forms to be completed</t>
  </si>
  <si>
    <t>Tabs that require the applicant to attach documents</t>
  </si>
  <si>
    <t xml:space="preserve">DESCRIPTION </t>
  </si>
  <si>
    <t>X</t>
  </si>
  <si>
    <t>Application Checklist &amp; Index</t>
  </si>
  <si>
    <t>Application Form</t>
  </si>
  <si>
    <t>A</t>
  </si>
  <si>
    <t>Applicant Certification</t>
  </si>
  <si>
    <t>B</t>
  </si>
  <si>
    <t>Applicant Eligibility - Organizational Documents</t>
  </si>
  <si>
    <t>C</t>
  </si>
  <si>
    <t>D</t>
  </si>
  <si>
    <t>Project Description Narrative</t>
  </si>
  <si>
    <t>E</t>
  </si>
  <si>
    <t>Consistency with Consolidated Plan Goals</t>
  </si>
  <si>
    <t>F</t>
  </si>
  <si>
    <t>Sponsorship and Management Narrative</t>
  </si>
  <si>
    <t>G</t>
  </si>
  <si>
    <t>H</t>
  </si>
  <si>
    <t>I</t>
  </si>
  <si>
    <t>J</t>
  </si>
  <si>
    <t>K</t>
  </si>
  <si>
    <t>Evidence of Project Zoning</t>
  </si>
  <si>
    <t>L</t>
  </si>
  <si>
    <t>M</t>
  </si>
  <si>
    <t>Construction Cost Breakdown</t>
  </si>
  <si>
    <t>N</t>
  </si>
  <si>
    <t>Commitments of Financing and Operating Subsidies</t>
  </si>
  <si>
    <t>Tenant Selection Policies &amp; Criteria</t>
  </si>
  <si>
    <t>Affirmative Marketing policy &amp; Management Plan</t>
  </si>
  <si>
    <t>Applicant Financial Statements</t>
  </si>
  <si>
    <t>Development Pro forma Workbook</t>
  </si>
  <si>
    <t>CONTACT TITLE</t>
  </si>
  <si>
    <t>MAILING ADDRESS</t>
  </si>
  <si>
    <t>EMAIL ADDRESS</t>
  </si>
  <si>
    <t>BORROWER EIN (if available)</t>
  </si>
  <si>
    <t>TAX STATUS OF APPLICANT</t>
  </si>
  <si>
    <t>BORROWER NAME (if different from applicant)</t>
  </si>
  <si>
    <t>FORM OF BORROWER ENTITY</t>
  </si>
  <si>
    <t>BORROWER IS A TO-BE-FORMED ENTITY</t>
  </si>
  <si>
    <t xml:space="preserve">APPLICANT IS A </t>
  </si>
  <si>
    <t>*** Please Attach Applicant &amp; Borrower Organizational Documents at Tab C.</t>
  </si>
  <si>
    <t>PROJECT NAME:</t>
  </si>
  <si>
    <t>PROJECT ADDRESS:</t>
  </si>
  <si>
    <t>PROJECT TAX PARCEL #'S</t>
  </si>
  <si>
    <t>PROJECT CITY, ZIP</t>
  </si>
  <si>
    <t>Tenant based rental assistance</t>
  </si>
  <si>
    <t>PROJECT TYPE SUB-CATEGORY (Check all that are applicable)</t>
  </si>
  <si>
    <t>Permanent Housing</t>
  </si>
  <si>
    <t>Special Needs</t>
  </si>
  <si>
    <t>Transitional Housing</t>
  </si>
  <si>
    <t>Emergency</t>
  </si>
  <si>
    <t>Conversion</t>
  </si>
  <si>
    <t>Refinancing</t>
  </si>
  <si>
    <t>Site Improvements</t>
  </si>
  <si>
    <t>Relocation Costs</t>
  </si>
  <si>
    <t>Capitalization</t>
  </si>
  <si>
    <t>Reconstruction</t>
  </si>
  <si>
    <t>Project Related Soft Costs</t>
  </si>
  <si>
    <t>Multi-Family (4 or less units)</t>
  </si>
  <si>
    <t>Multi-Family (4 or more units)</t>
  </si>
  <si>
    <t>Single Room Occupancy</t>
  </si>
  <si>
    <t>Group Home</t>
  </si>
  <si>
    <t>Shelter</t>
  </si>
  <si>
    <t>Other (specify)</t>
  </si>
  <si>
    <t>Total # of Units</t>
  </si>
  <si>
    <t>HOME investment per unit</t>
  </si>
  <si>
    <t>Less than $15,000</t>
  </si>
  <si>
    <t>$15,000-$40,000</t>
  </si>
  <si>
    <t>More than $40,000</t>
  </si>
  <si>
    <t>New Construction of rental housing</t>
  </si>
  <si>
    <t>Refinancing of rental housing</t>
  </si>
  <si>
    <t>Length of the Affordability Period</t>
  </si>
  <si>
    <t>5 Years</t>
  </si>
  <si>
    <t>10 Years</t>
  </si>
  <si>
    <t>15 Years</t>
  </si>
  <si>
    <t>20 Years</t>
  </si>
  <si>
    <r>
      <t xml:space="preserve">Rental Properties/Lease-Purchase Properties.  Complete all information for rental projects and </t>
    </r>
    <r>
      <rPr>
        <b/>
        <u/>
        <sz val="11"/>
        <rFont val="Arial"/>
        <family val="2"/>
      </rPr>
      <t>lease-purchase</t>
    </r>
    <r>
      <rPr>
        <b/>
        <sz val="11"/>
        <rFont val="Arial"/>
        <family val="2"/>
      </rPr>
      <t xml:space="preserve"> projects.</t>
    </r>
  </si>
  <si>
    <t>Proposal must include a five-year real estate development and operating proforma.  Be certain to include any potential sale of property, as well as a narrative of all assumptions used to develop this proforma.  Include a proposed lease-up schedule with this information.  If this project involves Low-Income Housing Tax Credits, please submit a copy of the development and operating proforma submitted to the Ohio Housing Finance Agency (OHFA).</t>
  </si>
  <si>
    <t>On a separate page, indicate in-kind sources to be used:  written verification by the provider of the services to be provided; and calculations indicating how figures were derived.</t>
  </si>
  <si>
    <t>0 Bedroom</t>
  </si>
  <si>
    <t>1 Bedroom</t>
  </si>
  <si>
    <t>2 Bedroom</t>
  </si>
  <si>
    <t>3 Bedroom</t>
  </si>
  <si>
    <t>Experience</t>
  </si>
  <si>
    <t>Email Address</t>
  </si>
  <si>
    <t>Fiscal Manager</t>
  </si>
  <si>
    <t>Architect</t>
  </si>
  <si>
    <t>Project Architect</t>
  </si>
  <si>
    <t>Service Provider</t>
  </si>
  <si>
    <t xml:space="preserve">Do any members of the development team or ownership entity have a direct or indirect financial interest with any of the other project team members? </t>
  </si>
  <si>
    <t>*** If yes, please explain in Tab F</t>
  </si>
  <si>
    <t xml:space="preserve">*** If the proposed project intends to exceed the affordability period cited above, please specify below (projects that exceed affordability periods receive additional points under Franklin County’s Affordable Loan Program scoring system.) </t>
  </si>
  <si>
    <t>This site has been or will be acquired from:</t>
  </si>
  <si>
    <t>Name of Seller</t>
  </si>
  <si>
    <t>Tax Parcel #</t>
  </si>
  <si>
    <t>City, Zip Code</t>
  </si>
  <si>
    <t>Total Cost of Site</t>
  </si>
  <si>
    <t>Cost Includes:</t>
  </si>
  <si>
    <t>Does the site include acreage in excess of what will be used for this housing project?</t>
  </si>
  <si>
    <t>If yes, please explain:</t>
  </si>
  <si>
    <t>Option to Buy.</t>
  </si>
  <si>
    <t>Optioned By:</t>
  </si>
  <si>
    <t>Option to Lease.</t>
  </si>
  <si>
    <t>Prospective Owner:</t>
  </si>
  <si>
    <t>Owned.</t>
  </si>
  <si>
    <t>Date Purchased</t>
  </si>
  <si>
    <t>Owned by:</t>
  </si>
  <si>
    <t>Leased.</t>
  </si>
  <si>
    <t>Leased by:</t>
  </si>
  <si>
    <t xml:space="preserve">** If leasehold on the property then the fee owner must be willing to allow loan and regulatory agreement to encumber the land. </t>
  </si>
  <si>
    <t>Scattered Site. Must identify sites at the time of application.</t>
  </si>
  <si>
    <t>* NOTE: The County does not endorse the use of single family dwelling as rentals. However they may be considered for special needs 
population.</t>
  </si>
  <si>
    <t># of Buildings</t>
  </si>
  <si>
    <t>Gross Square Footage</t>
  </si>
  <si>
    <t>Residential Square Footage</t>
  </si>
  <si>
    <t>Are all utilities presently available to the site?</t>
  </si>
  <si>
    <t>If no, which utilities must be brought to the site</t>
  </si>
  <si>
    <t>Who is responsible for bringing utilities to the site?</t>
  </si>
  <si>
    <t xml:space="preserve">If yes, what type of permit and by what date is it anticipated: </t>
  </si>
  <si>
    <t>Monthly Utility Allowance Breakdown</t>
  </si>
  <si>
    <t>Utility</t>
  </si>
  <si>
    <t>Type (gas, electric, oil, etc.)</t>
  </si>
  <si>
    <t>Utilities paid by (must check one)</t>
  </si>
  <si>
    <t>Heating</t>
  </si>
  <si>
    <t>Air Conditioning</t>
  </si>
  <si>
    <t>Cooking</t>
  </si>
  <si>
    <t>Lighting</t>
  </si>
  <si>
    <t>Hot Water</t>
  </si>
  <si>
    <t>Sewer</t>
  </si>
  <si>
    <t>Trash</t>
  </si>
  <si>
    <t>Owner</t>
  </si>
  <si>
    <t>Tenant</t>
  </si>
  <si>
    <t>Enter allowances by bedroom size</t>
  </si>
  <si>
    <t>Total utility allowance by unit size:</t>
  </si>
  <si>
    <t>___ Bedroom</t>
  </si>
  <si>
    <t xml:space="preserve">Development Proforma </t>
  </si>
  <si>
    <t>Applicants must complete and include at Tab R a development proforma for the project. Assumptions in the model must be consistent with data provided in the application. (If the proposal is for a rental project the proforma must use the assumption that there will be at least a 5% vacancy rate on the income side.)</t>
  </si>
  <si>
    <t>V. DEVELOPMENT TEAM INFORMATION (Enclose Resumes)</t>
  </si>
  <si>
    <t>VI. SITE INFORMATION</t>
  </si>
  <si>
    <t>(C)            County Funds Requested</t>
  </si>
  <si>
    <t>Page 1</t>
  </si>
  <si>
    <t>Page 2</t>
  </si>
  <si>
    <t>Page 3</t>
  </si>
  <si>
    <t>Page 4</t>
  </si>
  <si>
    <t>Page 5</t>
  </si>
  <si>
    <t>Page 6</t>
  </si>
  <si>
    <t>Page 8</t>
  </si>
  <si>
    <t>Page 9</t>
  </si>
  <si>
    <t>Will a variance be required?</t>
  </si>
  <si>
    <t>Proposed Budget Total</t>
  </si>
  <si>
    <t>Column A = Column B + Column C + Column D</t>
  </si>
  <si>
    <t>Department of Development, Housing Division</t>
  </si>
  <si>
    <t>Unit Type        1, 2, or 3</t>
  </si>
  <si>
    <t>Please submit application via disk with signed signature page to the following address:</t>
  </si>
  <si>
    <t>Contact Information</t>
  </si>
  <si>
    <t>The applicant certifies that the information submitted in this application is accurate and consistent with applications submitted to other funding sources.  The applicant commits to keeping the City updated with any changes in the project structure, funding and development team.  A correlation of funding sources will allow for disclosure of the information in this application.</t>
  </si>
  <si>
    <t>Smoke Free? Y/N</t>
  </si>
  <si>
    <t>Page 11</t>
  </si>
  <si>
    <t xml:space="preserve">&amp; Franklin County Affordable Housing </t>
  </si>
  <si>
    <t>VIII. PROJECT FINANCING</t>
  </si>
  <si>
    <t>Permanent Financing</t>
  </si>
  <si>
    <t>Has a firm commitment from a first mortgage lender been obtained?</t>
  </si>
  <si>
    <t>Has a conditional commitment from a first mortgage lender been obtained?</t>
  </si>
  <si>
    <t>Provide the following information and attach written verification of any commitments received.</t>
  </si>
  <si>
    <t>If you do not have any commitments, provide the name of the lender with whom you are working.</t>
  </si>
  <si>
    <t>Lender Name</t>
  </si>
  <si>
    <t>Contact Person</t>
  </si>
  <si>
    <t>Commitment Amt</t>
  </si>
  <si>
    <t>Term</t>
  </si>
  <si>
    <t>Discuss any interest/reserves the lending institution is requiring.</t>
  </si>
  <si>
    <t>Construction Financing</t>
  </si>
  <si>
    <t>Has a firm commitment from the construction lender been obtained?</t>
  </si>
  <si>
    <t>Has a conditional commitment from a construction lender been obtained?</t>
  </si>
  <si>
    <t>Provide the following information and attach written verification of any commitments received.  If you do not have any commitments, provide the name of the lender with whom you are working.</t>
  </si>
  <si>
    <t>Evidence of Loan Commitments</t>
  </si>
  <si>
    <t>Full disclosure of all predevelopment, construction and permanent financing sources available is required. letters of commitment must be attached at Tab N if available. If after submittal of the application additional financing sources are obtained, these must be immediately reported to the County’s Economic Development &amp; Planning department. Additionally, the department may require a final uses and sources review if all sources are not firm at the time of application.</t>
  </si>
  <si>
    <t xml:space="preserve">Predevelopment Financing Sources </t>
  </si>
  <si>
    <t>Column A</t>
  </si>
  <si>
    <r>
      <t>Identify all sources of the pre-development period financing.</t>
    </r>
    <r>
      <rPr>
        <b/>
        <sz val="12"/>
        <color indexed="8"/>
        <rFont val="Arial"/>
        <family val="2"/>
      </rPr>
      <t xml:space="preserve"> </t>
    </r>
  </si>
  <si>
    <t>Column B</t>
  </si>
  <si>
    <t>Include here only funding sources that are firmly committed at the time of application submittal.</t>
  </si>
  <si>
    <t>Column C</t>
  </si>
  <si>
    <t xml:space="preserve">Include here only funding sources that are tentative that is tentative 
at the time of application submittal. 
</t>
  </si>
  <si>
    <t>Column D</t>
  </si>
  <si>
    <t>Indicate whether this commitment is a grant or a loan that must be repaid. All commitment letters included at Tab P must clearly state the terms of repayment of any loans.</t>
  </si>
  <si>
    <t>Column E</t>
  </si>
  <si>
    <r>
      <t>Include date(s) other tentative funding sources were applied for.</t>
    </r>
    <r>
      <rPr>
        <b/>
        <sz val="12"/>
        <color indexed="8"/>
        <rFont val="Arial"/>
        <family val="2"/>
      </rPr>
      <t xml:space="preserve"> </t>
    </r>
  </si>
  <si>
    <t>Column F</t>
  </si>
  <si>
    <t>Include the date(s) of expected award notification for other tentative funding sources.</t>
  </si>
  <si>
    <t>Source</t>
  </si>
  <si>
    <t>Funds Committed</t>
  </si>
  <si>
    <t>Tentative</t>
  </si>
  <si>
    <t>Loan/Grant</t>
  </si>
  <si>
    <t>Date applied for</t>
  </si>
  <si>
    <t>Date of Notification</t>
  </si>
  <si>
    <t xml:space="preserve">Total Amount of Financing (Column B + Column C)  </t>
  </si>
  <si>
    <t>Page 7</t>
  </si>
  <si>
    <t>Page 10</t>
  </si>
  <si>
    <t>Page 12</t>
  </si>
  <si>
    <t>DUN# (If funded)</t>
  </si>
  <si>
    <t xml:space="preserve">Caution: Applicants should not proceed with purchases until all environmental review requirements have been met. Environmental regulations precludes the City from funding any project that fails to meet regulatory standards. </t>
  </si>
  <si>
    <t>*</t>
  </si>
  <si>
    <t>(* other category needs labeled)</t>
  </si>
  <si>
    <t>(D)            *Other Funds</t>
  </si>
  <si>
    <t>Sources of *Other Funds</t>
  </si>
  <si>
    <t>*Other</t>
  </si>
  <si>
    <t>*Other Fees/Survey &amp; Engineering</t>
  </si>
  <si>
    <t>*Other/Permanent Loan Fees</t>
  </si>
  <si>
    <t>*Other - please label category</t>
  </si>
  <si>
    <t>Which Pools Do You Anticipate Applying In?</t>
  </si>
  <si>
    <t>II. GENERAL INFORMATION</t>
  </si>
  <si>
    <t>III. PROJECT INFORMATION</t>
  </si>
  <si>
    <t>IV. HOUSING TYPE</t>
  </si>
  <si>
    <t>IV-b. Monthly Utility Allowance Calculations</t>
  </si>
  <si>
    <t>VII. SOURCE OF FUNDS (Sources = Uses)</t>
  </si>
  <si>
    <t>IX. PROPOSED PROJECT BUDGET FOR CITY OF COLUMBUS</t>
  </si>
  <si>
    <t>I. APPLICATION CHECKLIST AND INDEX</t>
  </si>
  <si>
    <t>PROJECT PROFORMA</t>
  </si>
  <si>
    <t>Start</t>
  </si>
  <si>
    <t>Yr 1</t>
  </si>
  <si>
    <t>Yr 2</t>
  </si>
  <si>
    <t>Yr 3</t>
  </si>
  <si>
    <t>Yr 4</t>
  </si>
  <si>
    <t>Yr 5</t>
  </si>
  <si>
    <t>Yr 6</t>
  </si>
  <si>
    <t>Yr 7</t>
  </si>
  <si>
    <t>Yr 8</t>
  </si>
  <si>
    <t>Yr 9</t>
  </si>
  <si>
    <t>Yr 10</t>
  </si>
  <si>
    <t>Yr 11</t>
  </si>
  <si>
    <t>Yr 12</t>
  </si>
  <si>
    <t>Yr 13</t>
  </si>
  <si>
    <t>Yr 14</t>
  </si>
  <si>
    <t>Yr 15</t>
  </si>
  <si>
    <t>INCOME</t>
  </si>
  <si>
    <t>Per Unit</t>
  </si>
  <si>
    <t>START</t>
  </si>
  <si>
    <t>Rent</t>
  </si>
  <si>
    <t>Other Income</t>
  </si>
  <si>
    <t>Vacancy</t>
  </si>
  <si>
    <t>Effective Gross Income</t>
  </si>
  <si>
    <t>EXPENSES</t>
  </si>
  <si>
    <t>Total Administrative Expense</t>
  </si>
  <si>
    <t xml:space="preserve">Management Fee      </t>
  </si>
  <si>
    <t xml:space="preserve">Total Operating Expense </t>
  </si>
  <si>
    <t>Total  Maintenance Expense</t>
  </si>
  <si>
    <t>Other Expense</t>
  </si>
  <si>
    <t>Total Expenses</t>
  </si>
  <si>
    <t>Operating Income</t>
  </si>
  <si>
    <t>Replacement Reserves</t>
  </si>
  <si>
    <t>Net Operating Income (NOI)</t>
  </si>
  <si>
    <t>DEBT SERVICE</t>
  </si>
  <si>
    <t>Cash flow after 1st mtg. pmt</t>
  </si>
  <si>
    <t>Deficit Funding Fee</t>
  </si>
  <si>
    <t>Administrative Mgt. Fee</t>
  </si>
  <si>
    <t>DEBT COVERAGE RATIO</t>
  </si>
  <si>
    <t>C. F. after Def. &amp; Admin. Fee</t>
  </si>
  <si>
    <t>(City) =  25% of cash flow</t>
  </si>
  <si>
    <t>Cash Flow after City payment</t>
  </si>
  <si>
    <t>Net Cash Flow</t>
  </si>
  <si>
    <t>DCR Post City Debt</t>
  </si>
  <si>
    <t>ASSUMPTIONS</t>
  </si>
  <si>
    <t>OCCUPANCY DATE</t>
  </si>
  <si>
    <t>NUMBER OF MONTHS 1ST YR</t>
  </si>
  <si>
    <t>FIRST YEAR VACANCY RATE</t>
  </si>
  <si>
    <t>STABLE VACANCY RATE</t>
  </si>
  <si>
    <t>ANNUAL REVENUE INCREASE RATE</t>
  </si>
  <si>
    <t>ANNUAL OP.  EXPENSE INCREASE RATE</t>
  </si>
  <si>
    <t>ANNUAL REPLACEMENT RESERVE INCREASE RATE</t>
  </si>
  <si>
    <t>{SET "PRINT-ORIENTATION";"LANDSCAPE"}</t>
  </si>
  <si>
    <t>{SET "PRINT-RANGE";PERFORMA:B1..PERFORMA:s34}</t>
  </si>
  <si>
    <t>{PRINT ;1;9999;1;1}</t>
  </si>
  <si>
    <t xml:space="preserve">               </t>
  </si>
  <si>
    <t>Hard Debt Payments</t>
  </si>
  <si>
    <t>Yr 16</t>
  </si>
  <si>
    <t>Yr 17</t>
  </si>
  <si>
    <t>Yr 18</t>
  </si>
  <si>
    <t>Yr 19</t>
  </si>
  <si>
    <t>Yr 20</t>
  </si>
  <si>
    <t>Y</t>
  </si>
  <si>
    <t>OTHER INCOME</t>
  </si>
  <si>
    <t>REPLACEMENT RESERVES</t>
  </si>
  <si>
    <t>OTHER EXPENSES</t>
  </si>
  <si>
    <t xml:space="preserve"> </t>
  </si>
  <si>
    <t>** Please submit an accessible and project knowlesgeable contact**</t>
  </si>
  <si>
    <t xml:space="preserve">HUSM </t>
  </si>
  <si>
    <t>https://www.huduser.gov/portal/datasets/husm/uam.html</t>
  </si>
  <si>
    <t>HUD Utility Schedule Model</t>
  </si>
  <si>
    <t>HUSM - HUD Utility Schedule Model</t>
  </si>
  <si>
    <t>111 North Front Street, 3rd floor</t>
  </si>
  <si>
    <t>Cover Letter</t>
  </si>
  <si>
    <t>111 North Front Street, 3rd Floor</t>
  </si>
  <si>
    <t>(If project represents a joint venture, please complete a copy of this section for each partner and mark the adjacent box)</t>
  </si>
  <si>
    <t>WHAT IS YOUR REQUEST:</t>
  </si>
  <si>
    <t>Tentative Commitment</t>
  </si>
  <si>
    <t>Closing Documents</t>
  </si>
  <si>
    <t>Support Letter</t>
  </si>
  <si>
    <t>DATE CITY INFORMATION NEEDED:</t>
  </si>
  <si>
    <t xml:space="preserve">FAct50 Opportunity Pool </t>
  </si>
  <si>
    <t>Rental Project (Only) FHAct50 Phase 1</t>
  </si>
  <si>
    <t>Rental Project (Only) FHAct50 Phase 2</t>
  </si>
  <si>
    <t xml:space="preserve">Market Data/ ACS Summary </t>
  </si>
  <si>
    <t xml:space="preserve">Market Study </t>
  </si>
  <si>
    <t xml:space="preserve">Capital Needs Assessment/ Scope of Work </t>
  </si>
  <si>
    <t>P</t>
  </si>
  <si>
    <t xml:space="preserve">Evidence of Plans - Aging in Place, Smoke Free Housing </t>
  </si>
  <si>
    <t>Statement  and Evidence of Community Outreach</t>
  </si>
  <si>
    <t xml:space="preserve">Phase 1 Environmental Assessment </t>
  </si>
  <si>
    <t xml:space="preserve">City or State Historical Review Documentation </t>
  </si>
  <si>
    <t>State of Exception Requests</t>
  </si>
  <si>
    <t>Q</t>
  </si>
  <si>
    <t>R</t>
  </si>
  <si>
    <t>S</t>
  </si>
  <si>
    <t xml:space="preserve">T </t>
  </si>
  <si>
    <t>U</t>
  </si>
  <si>
    <t xml:space="preserve">O </t>
  </si>
  <si>
    <t xml:space="preserve">Site Control and Legal Description </t>
  </si>
  <si>
    <t xml:space="preserve">Evidence of City of Columbus Vendor Set up </t>
  </si>
  <si>
    <t xml:space="preserve">Closing Update </t>
  </si>
  <si>
    <t>Appraisal</t>
  </si>
  <si>
    <t xml:space="preserve">Site Map </t>
  </si>
  <si>
    <t xml:space="preserve">Supportive Services Plan </t>
  </si>
  <si>
    <t xml:space="preserve">Mandatory Criterion </t>
  </si>
  <si>
    <t xml:space="preserve">Local Place based not for profit with a 25% interest in this project </t>
  </si>
  <si>
    <t>Properties that provide Smoke free units</t>
  </si>
  <si>
    <t>Request for City HOME funds</t>
  </si>
  <si>
    <t>Properties that provide Aging in Place</t>
  </si>
  <si>
    <t>Evidence of a per unit credit limit of $18,000 per unit and per unit Developer Fee of $20,000</t>
  </si>
  <si>
    <t xml:space="preserve">Evidence of at least one to one ratio of new market rate housing in the target area </t>
  </si>
  <si>
    <t xml:space="preserve">Proximity to transportation via an accessible route </t>
  </si>
  <si>
    <t xml:space="preserve">Properties that provide quality service enriched workforce housing </t>
  </si>
  <si>
    <t>Properties located in City of Columbus Celebrate One Neighborhoods</t>
  </si>
  <si>
    <t>Development Team: Positive History in Columbus</t>
  </si>
  <si>
    <t>Development Team: Positive History in Ohio</t>
  </si>
  <si>
    <t>Site Control: Letter of Intent</t>
  </si>
  <si>
    <t xml:space="preserve">City Control: Deed </t>
  </si>
  <si>
    <t>Site Control: Binding Option</t>
  </si>
  <si>
    <t xml:space="preserve">Project Characteristics:  3 points each- maximum of 30 points </t>
  </si>
  <si>
    <t>Playground or green space with patio/deck.  Benches</t>
  </si>
  <si>
    <t>Bike racks</t>
  </si>
  <si>
    <t>Community Room</t>
  </si>
  <si>
    <t>Picnic area with permanent grill</t>
  </si>
  <si>
    <t xml:space="preserve">Exercise Room </t>
  </si>
  <si>
    <t>Computer Center</t>
  </si>
  <si>
    <t>In Unit Laundry</t>
  </si>
  <si>
    <t xml:space="preserve">Recycling </t>
  </si>
  <si>
    <t>Garbage Disposals</t>
  </si>
  <si>
    <t>Dishwashers</t>
  </si>
  <si>
    <t>Storage</t>
  </si>
  <si>
    <t>Ceiling Fans/lights in each bedroom</t>
  </si>
  <si>
    <t>Security Cameras at all entrances</t>
  </si>
  <si>
    <t>Fire Extinguishers</t>
  </si>
  <si>
    <t>Commitment of some Section 811 units</t>
  </si>
  <si>
    <t xml:space="preserve">On Site Management </t>
  </si>
  <si>
    <t xml:space="preserve">Properties with building standards that meet LEED, Enterprise Green or AWARE standards </t>
  </si>
  <si>
    <t>Additional Competitive Criterion</t>
  </si>
  <si>
    <t>Proximity to grocery, services, pharmacy, Park and Recs Facilities</t>
  </si>
  <si>
    <t xml:space="preserve">Site Control:  Properties that Utilize Columbus Land Redevelopment Division , plus </t>
  </si>
  <si>
    <t>Restricted Access</t>
  </si>
  <si>
    <t>Service coordination on site with funding</t>
  </si>
  <si>
    <t xml:space="preserve">Points Earned </t>
  </si>
  <si>
    <t>Points Available</t>
  </si>
  <si>
    <t xml:space="preserve">Bonus Points </t>
  </si>
  <si>
    <t>Proximity within a two mile radius of sufficient proposed properties to utilize $3 million in housing credits</t>
  </si>
  <si>
    <t xml:space="preserve">Project is within an area with the highest number of market rate permits and or Certificate of Occupancy for Market Rate units </t>
  </si>
  <si>
    <t xml:space="preserve">Federal Tax Identification and DUNS Number </t>
  </si>
  <si>
    <t>V</t>
  </si>
  <si>
    <t>W</t>
  </si>
  <si>
    <t>Z</t>
  </si>
  <si>
    <t xml:space="preserve">Detailed Year 15 Narrative </t>
  </si>
  <si>
    <t>AA</t>
  </si>
  <si>
    <t>Sealed requests must be submitted no later than December 14, 2018</t>
  </si>
  <si>
    <t>Sealed requests must be submitted no later than 3:00 p.m., Friday, December 14,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</si>
</sst>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00%"/>
    <numFmt numFmtId="165" formatCode="&quot;$&quot;#,##0.00"/>
    <numFmt numFmtId="166" formatCode="mm/dd/yy;@"/>
    <numFmt numFmtId="167" formatCode="0.0%"/>
    <numFmt numFmtId="168" formatCode="#,##0.000"/>
    <numFmt numFmtId="169" formatCode="mm/dd/yy"/>
    <numFmt numFmtId="170" formatCode="&quot;$&quot;#,##0"/>
  </numFmts>
  <fonts count="25" x14ac:knownFonts="1">
    <font>
      <sz val="10"/>
      <name val="Arial"/>
    </font>
    <font>
      <sz val="10"/>
      <name val="Arial"/>
      <family val="2"/>
    </font>
    <font>
      <sz val="12"/>
      <color indexed="8"/>
      <name val="Arial"/>
      <family val="2"/>
    </font>
    <font>
      <b/>
      <sz val="12"/>
      <color indexed="8"/>
      <name val="Arial"/>
      <family val="2"/>
    </font>
    <font>
      <sz val="8"/>
      <name val="Arial"/>
      <family val="2"/>
    </font>
    <font>
      <b/>
      <sz val="14"/>
      <name val="Arial"/>
      <family val="2"/>
    </font>
    <font>
      <sz val="11"/>
      <name val="Arial"/>
      <family val="2"/>
    </font>
    <font>
      <b/>
      <sz val="11"/>
      <name val="Arial"/>
      <family val="2"/>
    </font>
    <font>
      <b/>
      <u/>
      <sz val="11"/>
      <name val="Arial"/>
      <family val="2"/>
    </font>
    <font>
      <b/>
      <sz val="11"/>
      <color indexed="10"/>
      <name val="Arial"/>
      <family val="2"/>
    </font>
    <font>
      <b/>
      <sz val="11"/>
      <color indexed="8"/>
      <name val="Arial"/>
      <family val="2"/>
    </font>
    <font>
      <sz val="11"/>
      <color indexed="8"/>
      <name val="Arial"/>
      <family val="2"/>
    </font>
    <font>
      <b/>
      <sz val="12"/>
      <color indexed="10"/>
      <name val="Arial"/>
      <family val="2"/>
    </font>
    <font>
      <b/>
      <sz val="10"/>
      <name val="Arial"/>
      <family val="2"/>
    </font>
    <font>
      <sz val="11"/>
      <color indexed="10"/>
      <name val="Arial"/>
      <family val="2"/>
    </font>
    <font>
      <sz val="12"/>
      <name val="Arial"/>
      <family val="2"/>
    </font>
    <font>
      <sz val="12"/>
      <color indexed="10"/>
      <name val="Arial"/>
      <family val="2"/>
    </font>
    <font>
      <u/>
      <sz val="10"/>
      <color theme="10"/>
      <name val="Arial"/>
      <family val="2"/>
    </font>
    <font>
      <sz val="8"/>
      <color rgb="FF000000"/>
      <name val="Tahoma"/>
      <family val="2"/>
    </font>
    <font>
      <b/>
      <sz val="10.5"/>
      <name val="Arial"/>
      <family val="2"/>
    </font>
    <font>
      <b/>
      <sz val="12"/>
      <name val="Arial"/>
      <family val="2"/>
    </font>
    <font>
      <sz val="11"/>
      <color rgb="FFFF0000"/>
      <name val="Arial"/>
      <family val="2"/>
    </font>
    <font>
      <b/>
      <sz val="11"/>
      <color rgb="FFFF0000"/>
      <name val="Arial"/>
      <family val="2"/>
    </font>
    <font>
      <sz val="14"/>
      <name val="Arial"/>
      <family val="2"/>
    </font>
    <font>
      <b/>
      <u/>
      <sz val="10"/>
      <name val="Arial"/>
      <family val="2"/>
    </font>
  </fonts>
  <fills count="9">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indexed="2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bgColor indexed="64"/>
      </patternFill>
    </fill>
  </fills>
  <borders count="7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39"/>
      </left>
      <right style="medium">
        <color indexed="39"/>
      </right>
      <top style="medium">
        <color indexed="39"/>
      </top>
      <bottom style="medium">
        <color indexed="39"/>
      </bottom>
      <diagonal/>
    </border>
    <border>
      <left style="medium">
        <color indexed="64"/>
      </left>
      <right style="thin">
        <color indexed="64"/>
      </right>
      <top style="medium">
        <color indexed="64"/>
      </top>
      <bottom style="thin">
        <color indexed="64"/>
      </bottom>
      <diagonal/>
    </border>
    <border>
      <left style="thick">
        <color indexed="39"/>
      </left>
      <right/>
      <top/>
      <bottom/>
      <diagonal/>
    </border>
    <border>
      <left style="medium">
        <color indexed="39"/>
      </left>
      <right style="medium">
        <color indexed="39"/>
      </right>
      <top style="medium">
        <color indexed="39"/>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39"/>
      </left>
      <right/>
      <top style="medium">
        <color indexed="39"/>
      </top>
      <bottom style="medium">
        <color indexed="39"/>
      </bottom>
      <diagonal/>
    </border>
    <border>
      <left/>
      <right/>
      <top style="medium">
        <color indexed="39"/>
      </top>
      <bottom style="medium">
        <color indexed="39"/>
      </bottom>
      <diagonal/>
    </border>
    <border>
      <left/>
      <right style="medium">
        <color indexed="39"/>
      </right>
      <top style="medium">
        <color indexed="39"/>
      </top>
      <bottom style="medium">
        <color indexed="39"/>
      </bottom>
      <diagonal/>
    </border>
    <border>
      <left/>
      <right style="medium">
        <color indexed="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39"/>
      </left>
      <right/>
      <top style="thick">
        <color indexed="39"/>
      </top>
      <bottom style="thick">
        <color indexed="39"/>
      </bottom>
      <diagonal/>
    </border>
    <border>
      <left/>
      <right/>
      <top style="thick">
        <color indexed="39"/>
      </top>
      <bottom style="thick">
        <color indexed="39"/>
      </bottom>
      <diagonal/>
    </border>
    <border>
      <left/>
      <right style="thick">
        <color indexed="39"/>
      </right>
      <top style="thick">
        <color indexed="39"/>
      </top>
      <bottom style="thick">
        <color indexed="39"/>
      </bottom>
      <diagonal/>
    </border>
    <border>
      <left style="thin">
        <color indexed="64"/>
      </left>
      <right/>
      <top style="medium">
        <color indexed="64"/>
      </top>
      <bottom style="thin">
        <color indexed="64"/>
      </bottom>
      <diagonal/>
    </border>
    <border>
      <left style="medium">
        <color indexed="39"/>
      </left>
      <right/>
      <top style="medium">
        <color indexed="39"/>
      </top>
      <bottom/>
      <diagonal/>
    </border>
    <border>
      <left/>
      <right/>
      <top style="medium">
        <color indexed="39"/>
      </top>
      <bottom/>
      <diagonal/>
    </border>
    <border>
      <left/>
      <right style="medium">
        <color indexed="39"/>
      </right>
      <top style="medium">
        <color indexed="39"/>
      </top>
      <bottom/>
      <diagonal/>
    </border>
    <border>
      <left style="medium">
        <color indexed="39"/>
      </left>
      <right/>
      <top/>
      <bottom/>
      <diagonal/>
    </border>
    <border>
      <left style="medium">
        <color indexed="39"/>
      </left>
      <right/>
      <top/>
      <bottom style="medium">
        <color indexed="39"/>
      </bottom>
      <diagonal/>
    </border>
    <border>
      <left/>
      <right/>
      <top/>
      <bottom style="medium">
        <color indexed="39"/>
      </bottom>
      <diagonal/>
    </border>
    <border>
      <left/>
      <right style="medium">
        <color indexed="39"/>
      </right>
      <top/>
      <bottom style="medium">
        <color indexed="3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39"/>
      </left>
      <right/>
      <top style="thick">
        <color indexed="39"/>
      </top>
      <bottom/>
      <diagonal/>
    </border>
    <border>
      <left/>
      <right/>
      <top style="thick">
        <color indexed="39"/>
      </top>
      <bottom/>
      <diagonal/>
    </border>
    <border>
      <left/>
      <right style="thick">
        <color indexed="39"/>
      </right>
      <top style="thick">
        <color indexed="39"/>
      </top>
      <bottom/>
      <diagonal/>
    </border>
    <border>
      <left style="thick">
        <color indexed="39"/>
      </left>
      <right/>
      <top/>
      <bottom style="thick">
        <color indexed="39"/>
      </bottom>
      <diagonal/>
    </border>
    <border>
      <left/>
      <right/>
      <top/>
      <bottom style="thick">
        <color indexed="39"/>
      </bottom>
      <diagonal/>
    </border>
    <border>
      <left/>
      <right style="thick">
        <color indexed="39"/>
      </right>
      <top/>
      <bottom style="thick">
        <color indexed="39"/>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ck">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 fillId="0" borderId="0"/>
    <xf numFmtId="0" fontId="15" fillId="0" borderId="0"/>
    <xf numFmtId="0" fontId="15" fillId="0" borderId="0"/>
  </cellStyleXfs>
  <cellXfs count="487">
    <xf numFmtId="0" fontId="0" fillId="0" borderId="0" xfId="0"/>
    <xf numFmtId="0" fontId="3" fillId="0" borderId="0" xfId="0" applyFont="1" applyBorder="1" applyAlignment="1">
      <alignment vertical="top" wrapText="1"/>
    </xf>
    <xf numFmtId="0" fontId="5" fillId="0" borderId="0" xfId="0" applyFont="1" applyAlignment="1">
      <alignment horizontal="center"/>
    </xf>
    <xf numFmtId="0" fontId="6" fillId="0" borderId="0" xfId="0" applyFont="1" applyProtection="1"/>
    <xf numFmtId="0" fontId="6" fillId="0" borderId="0" xfId="0" applyFont="1"/>
    <xf numFmtId="0" fontId="5" fillId="0" borderId="0" xfId="0" applyFont="1" applyAlignment="1"/>
    <xf numFmtId="0" fontId="7" fillId="0" borderId="0" xfId="0" applyFont="1" applyAlignment="1"/>
    <xf numFmtId="0" fontId="7" fillId="0" borderId="0" xfId="0" applyFont="1" applyAlignment="1">
      <alignment horizontal="left"/>
    </xf>
    <xf numFmtId="0" fontId="6" fillId="0" borderId="0" xfId="0" applyFont="1" applyProtection="1">
      <protection locked="0"/>
    </xf>
    <xf numFmtId="0" fontId="6" fillId="0" borderId="0" xfId="0" applyFont="1" applyBorder="1" applyAlignment="1"/>
    <xf numFmtId="0" fontId="7" fillId="0" borderId="0" xfId="0" applyFont="1"/>
    <xf numFmtId="0" fontId="6" fillId="0" borderId="0" xfId="0" applyFont="1" applyBorder="1" applyAlignment="1" applyProtection="1">
      <protection locked="0"/>
    </xf>
    <xf numFmtId="0" fontId="6" fillId="0" borderId="0" xfId="0" applyFont="1" applyBorder="1" applyAlignment="1" applyProtection="1"/>
    <xf numFmtId="0" fontId="6" fillId="0" borderId="0" xfId="0" applyNumberFormat="1" applyFont="1" applyBorder="1" applyAlignment="1" applyProtection="1"/>
    <xf numFmtId="0" fontId="7" fillId="0" borderId="0" xfId="0" applyFont="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6" fillId="0" borderId="3" xfId="0" applyFont="1" applyBorder="1" applyProtection="1">
      <protection locked="0"/>
    </xf>
    <xf numFmtId="0" fontId="6" fillId="0" borderId="4" xfId="0" applyFont="1" applyBorder="1" applyProtection="1">
      <protection locked="0"/>
    </xf>
    <xf numFmtId="44" fontId="6" fillId="0" borderId="4" xfId="1" applyFont="1" applyBorder="1" applyProtection="1"/>
    <xf numFmtId="44" fontId="6" fillId="0" borderId="4" xfId="1" applyFont="1" applyBorder="1" applyProtection="1">
      <protection locked="0"/>
    </xf>
    <xf numFmtId="44" fontId="6" fillId="0" borderId="5" xfId="1" applyFont="1" applyBorder="1" applyProtection="1">
      <protection locked="0"/>
    </xf>
    <xf numFmtId="0" fontId="7" fillId="0" borderId="6" xfId="0" applyFont="1" applyBorder="1"/>
    <xf numFmtId="0" fontId="6" fillId="0" borderId="7" xfId="0" applyFont="1" applyBorder="1"/>
    <xf numFmtId="2" fontId="6" fillId="0" borderId="7" xfId="1" applyNumberFormat="1" applyFont="1" applyBorder="1" applyProtection="1"/>
    <xf numFmtId="44" fontId="6" fillId="0" borderId="7" xfId="1" applyFont="1" applyBorder="1"/>
    <xf numFmtId="44" fontId="6" fillId="0" borderId="7" xfId="1" applyFont="1" applyBorder="1" applyProtection="1"/>
    <xf numFmtId="44" fontId="6" fillId="0" borderId="8" xfId="1" applyFont="1" applyBorder="1"/>
    <xf numFmtId="0" fontId="6" fillId="0" borderId="0" xfId="0" applyFont="1" applyAlignment="1">
      <alignment horizontal="left"/>
    </xf>
    <xf numFmtId="0" fontId="7" fillId="0" borderId="3" xfId="0" applyFont="1" applyBorder="1"/>
    <xf numFmtId="0" fontId="7" fillId="0" borderId="4" xfId="0" applyFont="1" applyBorder="1"/>
    <xf numFmtId="0" fontId="7" fillId="0" borderId="3" xfId="0" applyFont="1" applyBorder="1" applyProtection="1">
      <protection locked="0"/>
    </xf>
    <xf numFmtId="0" fontId="7" fillId="0" borderId="4" xfId="0" applyFont="1" applyBorder="1" applyProtection="1">
      <protection locked="0"/>
    </xf>
    <xf numFmtId="0" fontId="7" fillId="0" borderId="7" xfId="0" applyFont="1" applyBorder="1"/>
    <xf numFmtId="44" fontId="6" fillId="0" borderId="9" xfId="1" applyFont="1" applyBorder="1" applyProtection="1"/>
    <xf numFmtId="0" fontId="6" fillId="0" borderId="0" xfId="0" applyFont="1" applyAlignment="1"/>
    <xf numFmtId="0" fontId="11" fillId="0" borderId="0" xfId="0" applyFont="1" applyAlignment="1">
      <alignment vertical="top" wrapText="1"/>
    </xf>
    <xf numFmtId="0" fontId="11" fillId="0" borderId="0" xfId="0" applyFont="1" applyAlignment="1">
      <alignment horizontal="center" vertical="top" wrapText="1"/>
    </xf>
    <xf numFmtId="0" fontId="10" fillId="0" borderId="10" xfId="0" applyFont="1" applyBorder="1" applyAlignment="1">
      <alignment horizontal="center" vertical="top" wrapText="1"/>
    </xf>
    <xf numFmtId="0" fontId="11" fillId="0" borderId="3" xfId="0" applyFont="1" applyBorder="1" applyAlignment="1">
      <alignment vertical="top" wrapText="1"/>
    </xf>
    <xf numFmtId="0" fontId="7" fillId="0" borderId="4" xfId="0" applyFont="1" applyBorder="1" applyAlignment="1">
      <alignment horizontal="center"/>
    </xf>
    <xf numFmtId="0" fontId="6" fillId="0" borderId="4" xfId="0" applyFont="1" applyBorder="1" applyAlignment="1" applyProtection="1">
      <alignment horizontal="center"/>
      <protection locked="0"/>
    </xf>
    <xf numFmtId="0" fontId="6" fillId="0" borderId="0" xfId="0" applyFont="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164" fontId="6" fillId="0" borderId="4" xfId="3" applyNumberFormat="1" applyFont="1" applyBorder="1" applyProtection="1">
      <protection locked="0"/>
    </xf>
    <xf numFmtId="10" fontId="6" fillId="0" borderId="4" xfId="3" applyNumberFormat="1" applyFont="1" applyBorder="1" applyProtection="1"/>
    <xf numFmtId="44" fontId="6" fillId="0" borderId="4" xfId="1" applyFont="1" applyBorder="1"/>
    <xf numFmtId="0" fontId="7" fillId="0" borderId="1" xfId="0" applyFont="1" applyBorder="1" applyAlignment="1">
      <alignment horizontal="center" wrapText="1"/>
    </xf>
    <xf numFmtId="44" fontId="7" fillId="0" borderId="4" xfId="1" applyFont="1" applyBorder="1" applyAlignment="1" applyProtection="1">
      <alignment wrapText="1"/>
      <protection locked="0"/>
    </xf>
    <xf numFmtId="9" fontId="7" fillId="0" borderId="4" xfId="3" applyFont="1" applyBorder="1" applyProtection="1"/>
    <xf numFmtId="44" fontId="7" fillId="0" borderId="4" xfId="1" applyFont="1" applyBorder="1" applyProtection="1">
      <protection locked="0"/>
    </xf>
    <xf numFmtId="9" fontId="7" fillId="0" borderId="7" xfId="3" applyFont="1" applyBorder="1" applyProtection="1"/>
    <xf numFmtId="0" fontId="6" fillId="0" borderId="0" xfId="0" applyFont="1" applyBorder="1"/>
    <xf numFmtId="0" fontId="7" fillId="0" borderId="0" xfId="0" applyFont="1" applyBorder="1"/>
    <xf numFmtId="0" fontId="6" fillId="0" borderId="0" xfId="0" applyFont="1" applyBorder="1" applyProtection="1">
      <protection locked="0"/>
    </xf>
    <xf numFmtId="9" fontId="6" fillId="0" borderId="0" xfId="3" applyFont="1" applyBorder="1" applyAlignment="1" applyProtection="1">
      <protection locked="0"/>
    </xf>
    <xf numFmtId="0" fontId="7" fillId="0" borderId="0" xfId="0" applyFont="1" applyBorder="1" applyAlignment="1"/>
    <xf numFmtId="2" fontId="6" fillId="0" borderId="11" xfId="0" applyNumberFormat="1" applyFont="1" applyBorder="1" applyAlignment="1" applyProtection="1"/>
    <xf numFmtId="0" fontId="7" fillId="0" borderId="0" xfId="0" applyFont="1" applyFill="1" applyAlignment="1">
      <alignment horizontal="left"/>
    </xf>
    <xf numFmtId="0" fontId="6" fillId="0" borderId="0" xfId="0" applyFont="1" applyFill="1"/>
    <xf numFmtId="0" fontId="7" fillId="0" borderId="0" xfId="0" applyFont="1" applyFill="1" applyBorder="1" applyAlignment="1">
      <alignment horizontal="left"/>
    </xf>
    <xf numFmtId="0" fontId="7" fillId="0" borderId="0" xfId="0" applyFont="1" applyAlignment="1">
      <alignment horizontal="left" vertical="top" wrapText="1"/>
    </xf>
    <xf numFmtId="166" fontId="6" fillId="0" borderId="9" xfId="0" applyNumberFormat="1" applyFont="1" applyBorder="1" applyAlignment="1" applyProtection="1">
      <protection locked="0"/>
    </xf>
    <xf numFmtId="166" fontId="6" fillId="0" borderId="12" xfId="0" applyNumberFormat="1" applyFont="1" applyBorder="1" applyAlignment="1" applyProtection="1">
      <protection locked="0"/>
    </xf>
    <xf numFmtId="0" fontId="14" fillId="0" borderId="0" xfId="0" applyFont="1" applyAlignment="1">
      <alignment vertical="top" wrapText="1"/>
    </xf>
    <xf numFmtId="0" fontId="2" fillId="0" borderId="0" xfId="0" applyFont="1" applyAlignment="1">
      <alignment vertical="top" wrapText="1"/>
    </xf>
    <xf numFmtId="0" fontId="7" fillId="0" borderId="5" xfId="0" applyFont="1" applyBorder="1" applyAlignment="1">
      <alignment horizontal="center"/>
    </xf>
    <xf numFmtId="44" fontId="6" fillId="0" borderId="0" xfId="1" applyFont="1" applyBorder="1" applyProtection="1">
      <protection locked="0"/>
    </xf>
    <xf numFmtId="0" fontId="7" fillId="0" borderId="0" xfId="0" applyFont="1" applyBorder="1" applyProtection="1">
      <protection locked="0"/>
    </xf>
    <xf numFmtId="44" fontId="6" fillId="0" borderId="0" xfId="1" applyFont="1" applyBorder="1"/>
    <xf numFmtId="44" fontId="6" fillId="0" borderId="0" xfId="1" applyFont="1" applyBorder="1" applyProtection="1"/>
    <xf numFmtId="44" fontId="6" fillId="0" borderId="0" xfId="1" applyFont="1" applyBorder="1" applyAlignment="1" applyProtection="1">
      <protection locked="0"/>
    </xf>
    <xf numFmtId="0" fontId="9" fillId="0" borderId="0" xfId="0" applyFont="1" applyBorder="1" applyAlignment="1"/>
    <xf numFmtId="165" fontId="6" fillId="0" borderId="4" xfId="1" applyNumberFormat="1" applyFont="1" applyBorder="1" applyProtection="1">
      <protection locked="0"/>
    </xf>
    <xf numFmtId="165" fontId="6" fillId="0" borderId="5" xfId="1" applyNumberFormat="1" applyFont="1" applyBorder="1" applyProtection="1">
      <protection locked="0"/>
    </xf>
    <xf numFmtId="44" fontId="6" fillId="0" borderId="8" xfId="1" applyFont="1" applyBorder="1" applyProtection="1"/>
    <xf numFmtId="0" fontId="7" fillId="0" borderId="0" xfId="0" applyFont="1" applyBorder="1" applyAlignment="1">
      <alignment horizontal="left"/>
    </xf>
    <xf numFmtId="0" fontId="8" fillId="0" borderId="0" xfId="0" applyFont="1" applyBorder="1" applyAlignment="1"/>
    <xf numFmtId="0" fontId="8" fillId="0" borderId="0" xfId="0" applyFont="1" applyBorder="1" applyAlignment="1">
      <alignment horizontal="left"/>
    </xf>
    <xf numFmtId="0" fontId="7" fillId="0" borderId="10" xfId="0" applyFont="1" applyBorder="1" applyAlignment="1">
      <alignment horizontal="center" wrapText="1"/>
    </xf>
    <xf numFmtId="1" fontId="6" fillId="0" borderId="9" xfId="0" applyNumberFormat="1" applyFont="1" applyBorder="1" applyAlignment="1" applyProtection="1">
      <alignment vertical="top" wrapText="1"/>
      <protection locked="0"/>
    </xf>
    <xf numFmtId="4" fontId="6" fillId="0" borderId="9" xfId="0" applyNumberFormat="1" applyFont="1" applyBorder="1" applyAlignment="1" applyProtection="1">
      <alignment vertical="top" wrapText="1"/>
      <protection locked="0"/>
    </xf>
    <xf numFmtId="0" fontId="7" fillId="0" borderId="4" xfId="0" applyFont="1" applyBorder="1" applyAlignment="1" applyProtection="1">
      <protection locked="0"/>
    </xf>
    <xf numFmtId="165" fontId="6" fillId="0" borderId="4" xfId="0" applyNumberFormat="1" applyFont="1" applyBorder="1" applyProtection="1">
      <protection locked="0"/>
    </xf>
    <xf numFmtId="165" fontId="6" fillId="0" borderId="4" xfId="0" applyNumberFormat="1" applyFont="1" applyBorder="1" applyAlignment="1" applyProtection="1">
      <protection locked="0"/>
    </xf>
    <xf numFmtId="165" fontId="6" fillId="0" borderId="5" xfId="0" applyNumberFormat="1" applyFont="1" applyBorder="1" applyAlignment="1" applyProtection="1">
      <protection locked="0"/>
    </xf>
    <xf numFmtId="14" fontId="6" fillId="0" borderId="4" xfId="0" applyNumberFormat="1" applyFont="1" applyBorder="1" applyProtection="1">
      <protection locked="0"/>
    </xf>
    <xf numFmtId="0" fontId="6" fillId="2" borderId="4" xfId="0" applyFont="1" applyFill="1" applyBorder="1"/>
    <xf numFmtId="164" fontId="6" fillId="2" borderId="4" xfId="3" applyNumberFormat="1" applyFont="1" applyFill="1" applyBorder="1"/>
    <xf numFmtId="9" fontId="6" fillId="2" borderId="4" xfId="3" applyFont="1" applyFill="1" applyBorder="1" applyProtection="1"/>
    <xf numFmtId="0" fontId="6" fillId="0" borderId="0" xfId="0" applyFont="1" applyFill="1" applyBorder="1" applyAlignment="1">
      <alignment horizontal="center"/>
    </xf>
    <xf numFmtId="0" fontId="6" fillId="0" borderId="0" xfId="0" applyFont="1" applyFill="1" applyBorder="1" applyAlignment="1" applyProtection="1">
      <alignment horizontal="left"/>
      <protection locked="0"/>
    </xf>
    <xf numFmtId="9" fontId="7" fillId="0" borderId="4" xfId="3" applyFont="1" applyBorder="1" applyAlignment="1" applyProtection="1">
      <alignment wrapText="1"/>
    </xf>
    <xf numFmtId="44" fontId="9" fillId="0" borderId="4" xfId="1" applyFont="1" applyBorder="1" applyAlignment="1" applyProtection="1">
      <alignment wrapText="1"/>
    </xf>
    <xf numFmtId="44" fontId="9" fillId="0" borderId="4" xfId="1" applyFont="1" applyBorder="1" applyProtection="1"/>
    <xf numFmtId="44" fontId="7" fillId="2" borderId="13" xfId="0" applyNumberFormat="1" applyFont="1" applyFill="1" applyBorder="1" applyAlignment="1" applyProtection="1"/>
    <xf numFmtId="0" fontId="6" fillId="2" borderId="7" xfId="0" applyFont="1" applyFill="1" applyBorder="1" applyAlignment="1">
      <alignment horizontal="center"/>
    </xf>
    <xf numFmtId="0" fontId="6" fillId="0" borderId="4" xfId="0" applyFont="1" applyBorder="1"/>
    <xf numFmtId="0" fontId="17" fillId="0" borderId="0" xfId="2" applyAlignment="1">
      <alignment horizontal="justify" vertical="center"/>
    </xf>
    <xf numFmtId="0" fontId="8" fillId="0" borderId="0" xfId="2" applyFont="1"/>
    <xf numFmtId="0" fontId="6" fillId="0" borderId="0" xfId="0" applyFont="1" applyAlignment="1">
      <alignment horizontal="left" indent="5"/>
    </xf>
    <xf numFmtId="0" fontId="1" fillId="0" borderId="0" xfId="4"/>
    <xf numFmtId="0" fontId="6" fillId="0" borderId="0" xfId="4" applyFont="1"/>
    <xf numFmtId="0" fontId="7" fillId="0" borderId="0" xfId="4" applyFont="1" applyAlignment="1"/>
    <xf numFmtId="0" fontId="6" fillId="0" borderId="0" xfId="4" applyFont="1" applyProtection="1">
      <protection locked="0"/>
    </xf>
    <xf numFmtId="0" fontId="7" fillId="0" borderId="0" xfId="4" applyFont="1"/>
    <xf numFmtId="9" fontId="6" fillId="0" borderId="9" xfId="3" applyNumberFormat="1" applyFont="1" applyBorder="1" applyAlignment="1" applyProtection="1">
      <protection locked="0"/>
    </xf>
    <xf numFmtId="0" fontId="7" fillId="0" borderId="0" xfId="4" applyFont="1" applyBorder="1" applyAlignment="1" applyProtection="1">
      <alignment horizontal="center"/>
    </xf>
    <xf numFmtId="0" fontId="6" fillId="0" borderId="9" xfId="4" applyFont="1" applyBorder="1" applyAlignment="1" applyProtection="1">
      <protection locked="0"/>
    </xf>
    <xf numFmtId="9" fontId="6" fillId="0" borderId="9" xfId="3" applyFont="1" applyBorder="1" applyAlignment="1" applyProtection="1">
      <protection locked="0"/>
    </xf>
    <xf numFmtId="0" fontId="3" fillId="0" borderId="0" xfId="4" applyFont="1" applyAlignment="1">
      <alignment horizontal="left"/>
    </xf>
    <xf numFmtId="0" fontId="2" fillId="0" borderId="0" xfId="4" applyFont="1" applyAlignment="1">
      <alignment horizontal="left" indent="4"/>
    </xf>
    <xf numFmtId="0" fontId="13" fillId="0" borderId="4" xfId="4" applyFont="1" applyBorder="1" applyAlignment="1">
      <alignment horizontal="center"/>
    </xf>
    <xf numFmtId="0" fontId="19" fillId="0" borderId="1" xfId="4" applyFont="1" applyBorder="1" applyAlignment="1">
      <alignment horizontal="center"/>
    </xf>
    <xf numFmtId="165" fontId="6" fillId="0" borderId="4" xfId="4" applyNumberFormat="1" applyFont="1" applyBorder="1" applyProtection="1">
      <protection locked="0"/>
    </xf>
    <xf numFmtId="0" fontId="7" fillId="0" borderId="0" xfId="0" applyFont="1" applyAlignment="1">
      <alignment horizontal="left"/>
    </xf>
    <xf numFmtId="0" fontId="15" fillId="0" borderId="0" xfId="0" applyFont="1" applyProtection="1"/>
    <xf numFmtId="0" fontId="20" fillId="0" borderId="0" xfId="0" applyFont="1" applyAlignment="1" applyProtection="1"/>
    <xf numFmtId="0" fontId="20" fillId="0" borderId="0" xfId="0" applyFont="1" applyAlignment="1" applyProtection="1">
      <alignment horizontal="left"/>
    </xf>
    <xf numFmtId="0" fontId="20" fillId="0" borderId="0" xfId="0" applyFont="1" applyBorder="1" applyAlignment="1" applyProtection="1">
      <alignment horizontal="left"/>
    </xf>
    <xf numFmtId="0" fontId="15" fillId="0" borderId="0" xfId="0" applyFont="1" applyBorder="1" applyAlignment="1" applyProtection="1">
      <alignment horizontal="left"/>
      <protection locked="0"/>
    </xf>
    <xf numFmtId="0" fontId="15" fillId="0" borderId="0" xfId="0" applyFont="1" applyAlignment="1" applyProtection="1">
      <alignment horizontal="left"/>
    </xf>
    <xf numFmtId="0" fontId="15" fillId="0" borderId="0" xfId="0" applyFont="1" applyBorder="1" applyAlignment="1" applyProtection="1">
      <alignment horizontal="left"/>
    </xf>
    <xf numFmtId="44" fontId="15" fillId="0" borderId="0" xfId="1" applyFont="1" applyBorder="1" applyAlignment="1" applyProtection="1">
      <alignment horizontal="left"/>
    </xf>
    <xf numFmtId="0" fontId="7" fillId="0" borderId="0" xfId="0" applyFont="1" applyBorder="1" applyAlignment="1">
      <alignment horizontal="left"/>
    </xf>
    <xf numFmtId="0" fontId="17" fillId="0" borderId="0" xfId="2" applyBorder="1" applyAlignment="1">
      <alignment horizontal="left"/>
    </xf>
    <xf numFmtId="0" fontId="17" fillId="0" borderId="0" xfId="2"/>
    <xf numFmtId="0" fontId="17" fillId="0" borderId="0" xfId="2" applyBorder="1" applyAlignment="1"/>
    <xf numFmtId="0" fontId="1" fillId="0" borderId="0" xfId="5" applyNumberFormat="1" applyFont="1" applyAlignment="1"/>
    <xf numFmtId="0" fontId="23" fillId="0" borderId="0" xfId="5" applyNumberFormat="1" applyFont="1" applyAlignment="1">
      <alignment horizontal="left"/>
    </xf>
    <xf numFmtId="0" fontId="23" fillId="0" borderId="0" xfId="5" applyNumberFormat="1" applyFont="1" applyAlignment="1"/>
    <xf numFmtId="0" fontId="1" fillId="0" borderId="0" xfId="5" applyNumberFormat="1" applyFont="1" applyAlignment="1">
      <alignment horizontal="center"/>
    </xf>
    <xf numFmtId="0" fontId="15" fillId="0" borderId="0" xfId="5" applyAlignment="1"/>
    <xf numFmtId="0" fontId="1" fillId="0" borderId="0" xfId="5" applyFont="1" applyAlignment="1">
      <alignment horizontal="right"/>
    </xf>
    <xf numFmtId="0" fontId="1" fillId="0" borderId="0" xfId="5" applyFont="1" applyAlignment="1"/>
    <xf numFmtId="3" fontId="1" fillId="0" borderId="0" xfId="5" applyNumberFormat="1" applyFont="1" applyAlignment="1"/>
    <xf numFmtId="167" fontId="1" fillId="0" borderId="0" xfId="5" applyNumberFormat="1" applyFont="1" applyAlignment="1"/>
    <xf numFmtId="0" fontId="13" fillId="0" borderId="0" xfId="5" applyNumberFormat="1" applyFont="1" applyAlignment="1"/>
    <xf numFmtId="38" fontId="1" fillId="0" borderId="0" xfId="5" applyNumberFormat="1" applyFont="1" applyAlignment="1"/>
    <xf numFmtId="3" fontId="1" fillId="0" borderId="0" xfId="5" applyNumberFormat="1" applyFont="1" applyAlignment="1" applyProtection="1">
      <protection locked="0"/>
    </xf>
    <xf numFmtId="4" fontId="1" fillId="0" borderId="0" xfId="5" applyNumberFormat="1" applyFont="1" applyAlignment="1" applyProtection="1">
      <protection locked="0"/>
    </xf>
    <xf numFmtId="168" fontId="1" fillId="0" borderId="0" xfId="5" applyNumberFormat="1" applyFont="1" applyAlignment="1"/>
    <xf numFmtId="0" fontId="1" fillId="0" borderId="0" xfId="6" applyNumberFormat="1" applyFont="1" applyAlignment="1"/>
    <xf numFmtId="0" fontId="24" fillId="0" borderId="0" xfId="6" applyNumberFormat="1" applyFont="1" applyAlignment="1">
      <alignment horizontal="right"/>
    </xf>
    <xf numFmtId="0" fontId="1" fillId="0" borderId="0" xfId="6" applyNumberFormat="1" applyFont="1" applyAlignment="1" applyProtection="1">
      <protection locked="0"/>
    </xf>
    <xf numFmtId="170" fontId="1" fillId="0" borderId="0" xfId="6" applyNumberFormat="1" applyFont="1" applyAlignment="1" applyProtection="1">
      <protection locked="0"/>
    </xf>
    <xf numFmtId="0" fontId="1" fillId="0" borderId="0" xfId="0" applyFont="1"/>
    <xf numFmtId="44" fontId="6" fillId="0" borderId="0" xfId="0" applyNumberFormat="1" applyFont="1"/>
    <xf numFmtId="0" fontId="6" fillId="0" borderId="4" xfId="0" applyFont="1" applyFill="1" applyBorder="1"/>
    <xf numFmtId="0" fontId="6" fillId="0" borderId="0" xfId="0" applyFont="1" applyAlignment="1">
      <alignment horizontal="left"/>
    </xf>
    <xf numFmtId="0" fontId="11" fillId="0" borderId="0" xfId="0" applyFont="1" applyAlignment="1">
      <alignment horizontal="center" vertical="top" wrapText="1"/>
    </xf>
    <xf numFmtId="0" fontId="6" fillId="0" borderId="0" xfId="0" applyFont="1" applyAlignment="1">
      <alignment horizontal="left" wrapText="1"/>
    </xf>
    <xf numFmtId="169" fontId="1" fillId="7" borderId="0" xfId="6" applyNumberFormat="1" applyFont="1" applyFill="1" applyAlignment="1" applyProtection="1">
      <protection locked="0"/>
    </xf>
    <xf numFmtId="0" fontId="1" fillId="7" borderId="0" xfId="6" applyNumberFormat="1" applyFont="1" applyFill="1" applyAlignment="1"/>
    <xf numFmtId="0" fontId="1" fillId="7" borderId="0" xfId="6" applyNumberFormat="1" applyFont="1" applyFill="1" applyAlignment="1" applyProtection="1">
      <protection locked="0"/>
    </xf>
    <xf numFmtId="10" fontId="1" fillId="7" borderId="0" xfId="6" applyNumberFormat="1" applyFont="1" applyFill="1" applyAlignment="1" applyProtection="1">
      <protection locked="0"/>
    </xf>
    <xf numFmtId="165" fontId="1" fillId="7" borderId="0" xfId="6" applyNumberFormat="1" applyFont="1" applyFill="1" applyAlignment="1" applyProtection="1">
      <protection locked="0"/>
    </xf>
    <xf numFmtId="0" fontId="11" fillId="0" borderId="69" xfId="0" applyFont="1" applyBorder="1" applyAlignment="1">
      <alignment vertical="top" wrapText="1"/>
    </xf>
    <xf numFmtId="0" fontId="11" fillId="0" borderId="0" xfId="0" applyFont="1" applyAlignment="1">
      <alignment horizontal="center" vertical="top" wrapText="1"/>
    </xf>
    <xf numFmtId="0" fontId="11" fillId="0" borderId="4" xfId="0" applyFont="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6" fillId="0" borderId="0" xfId="0" applyFont="1" applyAlignment="1">
      <alignment horizontal="center"/>
    </xf>
    <xf numFmtId="0" fontId="20" fillId="0" borderId="0" xfId="0" applyFont="1" applyProtection="1"/>
    <xf numFmtId="0" fontId="7" fillId="0" borderId="0" xfId="0" applyFont="1" applyAlignment="1">
      <alignment horizontal="center"/>
    </xf>
    <xf numFmtId="0" fontId="10" fillId="0" borderId="4" xfId="0" applyFont="1" applyBorder="1" applyAlignment="1">
      <alignment horizontal="center" vertical="top" wrapText="1"/>
    </xf>
    <xf numFmtId="0" fontId="11" fillId="0" borderId="4" xfId="0" applyFont="1" applyBorder="1" applyAlignment="1">
      <alignment horizontal="center" vertical="top" wrapText="1"/>
    </xf>
    <xf numFmtId="0" fontId="10" fillId="0" borderId="1" xfId="0" applyFont="1" applyBorder="1" applyAlignment="1">
      <alignment horizontal="center" vertical="top" wrapText="1"/>
    </xf>
    <xf numFmtId="0" fontId="10" fillId="0" borderId="22" xfId="0" applyFont="1" applyBorder="1" applyAlignment="1">
      <alignment horizontal="center" vertical="top" wrapText="1"/>
    </xf>
    <xf numFmtId="0" fontId="11" fillId="0" borderId="0" xfId="0" applyFont="1" applyAlignment="1">
      <alignment horizontal="center" vertical="top" wrapText="1"/>
    </xf>
    <xf numFmtId="0" fontId="6" fillId="0" borderId="0" xfId="0" applyFont="1" applyAlignment="1">
      <alignment horizontal="center"/>
    </xf>
    <xf numFmtId="0" fontId="7" fillId="0" borderId="4" xfId="0" applyFont="1" applyBorder="1" applyAlignment="1">
      <alignment horizontal="center"/>
    </xf>
    <xf numFmtId="0" fontId="6" fillId="0" borderId="4" xfId="0" applyFont="1" applyBorder="1" applyAlignment="1">
      <alignment horizontal="center"/>
    </xf>
    <xf numFmtId="0" fontId="13" fillId="0" borderId="0" xfId="0" applyFont="1"/>
    <xf numFmtId="0" fontId="0" fillId="0" borderId="0" xfId="0" applyAlignment="1">
      <alignment horizontal="center"/>
    </xf>
    <xf numFmtId="0" fontId="0" fillId="0" borderId="4" xfId="0" applyBorder="1"/>
    <xf numFmtId="0" fontId="1" fillId="0" borderId="4" xfId="0" applyFont="1" applyBorder="1" applyAlignment="1">
      <alignment horizontal="center"/>
    </xf>
    <xf numFmtId="0" fontId="0" fillId="0" borderId="4" xfId="0" applyBorder="1" applyAlignment="1">
      <alignment horizontal="center"/>
    </xf>
    <xf numFmtId="0" fontId="13" fillId="0" borderId="0" xfId="0" applyFont="1" applyAlignment="1">
      <alignment wrapText="1"/>
    </xf>
    <xf numFmtId="0" fontId="13" fillId="0" borderId="0" xfId="0" applyFont="1" applyAlignment="1">
      <alignment horizontal="center" wrapText="1"/>
    </xf>
    <xf numFmtId="0" fontId="0" fillId="8" borderId="0" xfId="0" applyFill="1" applyBorder="1" applyAlignment="1">
      <alignment horizontal="center"/>
    </xf>
    <xf numFmtId="0" fontId="0" fillId="8" borderId="0" xfId="0" applyFill="1" applyBorder="1"/>
    <xf numFmtId="0" fontId="0" fillId="8" borderId="0" xfId="0" applyFill="1"/>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21" xfId="0" applyFont="1" applyFill="1" applyBorder="1" applyAlignment="1">
      <alignment horizontal="center"/>
    </xf>
    <xf numFmtId="0" fontId="7" fillId="3" borderId="0" xfId="0" applyFont="1" applyFill="1" applyAlignment="1">
      <alignment horizontal="center" wrapText="1"/>
    </xf>
    <xf numFmtId="0" fontId="7" fillId="3" borderId="20" xfId="0" applyFont="1" applyFill="1" applyBorder="1" applyAlignment="1">
      <alignment horizontal="center"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0" xfId="0" applyFont="1" applyFill="1" applyBorder="1" applyAlignment="1">
      <alignment horizontal="center"/>
    </xf>
    <xf numFmtId="0" fontId="7" fillId="3" borderId="18" xfId="0" applyFont="1" applyFill="1" applyBorder="1" applyAlignment="1">
      <alignment horizontal="center"/>
    </xf>
    <xf numFmtId="0" fontId="7" fillId="0" borderId="0" xfId="0" applyFont="1" applyAlignment="1">
      <alignment horizontal="center"/>
    </xf>
    <xf numFmtId="0" fontId="9" fillId="5" borderId="0" xfId="0" applyFont="1" applyFill="1" applyAlignment="1">
      <alignment horizontal="center"/>
    </xf>
    <xf numFmtId="0" fontId="6" fillId="0" borderId="4" xfId="0" applyFont="1" applyBorder="1" applyAlignment="1">
      <alignment horizontal="center"/>
    </xf>
    <xf numFmtId="0" fontId="6" fillId="0" borderId="22" xfId="0" applyFont="1" applyBorder="1" applyAlignment="1">
      <alignment horizontal="center"/>
    </xf>
    <xf numFmtId="0" fontId="6" fillId="0" borderId="25" xfId="0" applyFont="1" applyBorder="1" applyAlignment="1">
      <alignment horizontal="center"/>
    </xf>
    <xf numFmtId="0" fontId="10" fillId="0" borderId="4"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0" fillId="0" borderId="22" xfId="0" applyFont="1" applyBorder="1" applyAlignment="1">
      <alignment horizontal="center" vertical="top" wrapText="1"/>
    </xf>
    <xf numFmtId="0" fontId="10" fillId="0" borderId="25" xfId="0"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0" fillId="0" borderId="0" xfId="0" applyFont="1" applyAlignment="1">
      <alignment horizontal="center"/>
    </xf>
    <xf numFmtId="0" fontId="11" fillId="0" borderId="0" xfId="0" applyFont="1" applyAlignment="1">
      <alignment horizontal="center" vertical="top" wrapText="1"/>
    </xf>
    <xf numFmtId="0" fontId="22" fillId="0" borderId="4" xfId="0" applyFont="1" applyBorder="1" applyAlignment="1">
      <alignment horizontal="center" vertical="top" wrapText="1"/>
    </xf>
    <xf numFmtId="0" fontId="20" fillId="0" borderId="0" xfId="0" applyFont="1" applyAlignment="1" applyProtection="1">
      <alignment horizontal="left"/>
    </xf>
    <xf numFmtId="0" fontId="15" fillId="0" borderId="26"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5" fillId="0" borderId="28" xfId="0" applyFont="1" applyBorder="1" applyAlignment="1" applyProtection="1">
      <alignment horizontal="left"/>
      <protection locked="0"/>
    </xf>
    <xf numFmtId="0" fontId="12" fillId="0" borderId="0" xfId="0" applyFont="1" applyAlignment="1" applyProtection="1">
      <alignment horizontal="center"/>
    </xf>
    <xf numFmtId="0" fontId="20" fillId="0" borderId="0" xfId="0" applyFont="1" applyAlignment="1">
      <alignment horizontal="center"/>
    </xf>
    <xf numFmtId="44" fontId="15" fillId="0" borderId="30" xfId="1" applyFont="1" applyBorder="1" applyAlignment="1" applyProtection="1">
      <alignment horizontal="center"/>
    </xf>
    <xf numFmtId="44" fontId="15" fillId="0" borderId="31" xfId="1" applyFont="1" applyBorder="1" applyAlignment="1" applyProtection="1">
      <alignment horizontal="center"/>
    </xf>
    <xf numFmtId="44" fontId="15" fillId="0" borderId="32" xfId="1" applyFont="1" applyBorder="1" applyAlignment="1" applyProtection="1">
      <alignment horizontal="center"/>
    </xf>
    <xf numFmtId="44" fontId="15" fillId="0" borderId="26" xfId="1" applyFont="1" applyBorder="1" applyAlignment="1" applyProtection="1">
      <alignment horizontal="left"/>
    </xf>
    <xf numFmtId="44" fontId="15" fillId="0" borderId="27" xfId="1" applyFont="1" applyBorder="1" applyAlignment="1" applyProtection="1">
      <alignment horizontal="left"/>
    </xf>
    <xf numFmtId="44" fontId="15" fillId="0" borderId="28" xfId="1" applyFont="1" applyBorder="1" applyAlignment="1" applyProtection="1">
      <alignment horizontal="left"/>
    </xf>
    <xf numFmtId="0" fontId="17" fillId="0" borderId="26" xfId="2" applyBorder="1" applyAlignment="1" applyProtection="1">
      <alignment horizontal="left"/>
      <protection locked="0"/>
    </xf>
    <xf numFmtId="0" fontId="20" fillId="0" borderId="29" xfId="0" applyFont="1" applyBorder="1" applyAlignment="1" applyProtection="1">
      <alignment horizontal="left"/>
    </xf>
    <xf numFmtId="0" fontId="20" fillId="0" borderId="0" xfId="0" applyFont="1" applyBorder="1" applyAlignment="1" applyProtection="1">
      <alignment horizontal="left"/>
    </xf>
    <xf numFmtId="0" fontId="20" fillId="0" borderId="0" xfId="0" applyFont="1" applyAlignment="1" applyProtection="1">
      <alignment horizontal="center"/>
    </xf>
    <xf numFmtId="0" fontId="2" fillId="0" borderId="0" xfId="0" applyFont="1" applyAlignment="1">
      <alignment horizontal="center" vertical="top" wrapText="1"/>
    </xf>
    <xf numFmtId="0" fontId="7" fillId="0" borderId="0" xfId="0" applyFont="1" applyAlignment="1">
      <alignment horizontal="left"/>
    </xf>
    <xf numFmtId="0" fontId="7" fillId="6" borderId="0" xfId="0" applyFont="1" applyFill="1" applyAlignment="1">
      <alignment horizontal="left" vertical="top" wrapText="1"/>
    </xf>
    <xf numFmtId="0" fontId="6" fillId="0" borderId="26"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28" xfId="0" applyFont="1" applyBorder="1" applyAlignment="1" applyProtection="1">
      <alignment horizontal="left"/>
      <protection locked="0"/>
    </xf>
    <xf numFmtId="0" fontId="6" fillId="0" borderId="26"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33" xfId="0" applyNumberFormat="1" applyFont="1" applyBorder="1" applyAlignment="1" applyProtection="1">
      <alignment horizontal="left"/>
    </xf>
    <xf numFmtId="0" fontId="6" fillId="0" borderId="34" xfId="0" applyFont="1" applyBorder="1"/>
    <xf numFmtId="0" fontId="6" fillId="0" borderId="35" xfId="0" applyFont="1" applyBorder="1"/>
    <xf numFmtId="2" fontId="6" fillId="0" borderId="33" xfId="0" applyNumberFormat="1" applyFont="1" applyBorder="1" applyAlignment="1" applyProtection="1">
      <alignment horizontal="left"/>
    </xf>
    <xf numFmtId="2" fontId="6" fillId="0" borderId="34" xfId="0" applyNumberFormat="1" applyFont="1" applyBorder="1" applyAlignment="1" applyProtection="1">
      <alignment horizontal="left"/>
    </xf>
    <xf numFmtId="2" fontId="6" fillId="0" borderId="35" xfId="0" applyNumberFormat="1" applyFont="1" applyBorder="1" applyAlignment="1" applyProtection="1">
      <alignment horizontal="left"/>
    </xf>
    <xf numFmtId="0" fontId="6" fillId="0" borderId="34" xfId="0" applyFont="1" applyBorder="1" applyAlignment="1" applyProtection="1">
      <alignment horizontal="left"/>
    </xf>
    <xf numFmtId="0" fontId="6" fillId="0" borderId="35" xfId="0" applyFont="1" applyBorder="1" applyAlignment="1" applyProtection="1">
      <alignment horizontal="left"/>
    </xf>
    <xf numFmtId="0" fontId="6" fillId="0" borderId="33"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lignment horizontal="left"/>
    </xf>
    <xf numFmtId="2" fontId="7" fillId="0" borderId="0" xfId="0" applyNumberFormat="1" applyFont="1" applyBorder="1" applyAlignment="1" applyProtection="1">
      <alignment horizontal="left"/>
    </xf>
    <xf numFmtId="2" fontId="7" fillId="0" borderId="29" xfId="0" applyNumberFormat="1" applyFont="1" applyBorder="1" applyAlignment="1" applyProtection="1">
      <alignment horizontal="left"/>
    </xf>
    <xf numFmtId="0" fontId="3" fillId="0" borderId="37" xfId="0" applyFont="1" applyFill="1" applyBorder="1" applyAlignment="1" applyProtection="1">
      <alignment horizontal="center" vertical="top" wrapText="1"/>
      <protection locked="0"/>
    </xf>
    <xf numFmtId="0" fontId="3" fillId="0" borderId="38" xfId="0" applyFont="1" applyFill="1" applyBorder="1" applyAlignment="1" applyProtection="1">
      <alignment horizontal="center" vertical="top" wrapText="1"/>
      <protection locked="0"/>
    </xf>
    <xf numFmtId="0" fontId="3" fillId="0" borderId="39" xfId="0" applyFont="1" applyFill="1" applyBorder="1" applyAlignment="1" applyProtection="1">
      <alignment horizontal="center" vertical="top" wrapText="1"/>
      <protection locked="0"/>
    </xf>
    <xf numFmtId="0" fontId="3" fillId="0" borderId="4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29" xfId="0" applyFont="1" applyFill="1" applyBorder="1" applyAlignment="1" applyProtection="1">
      <alignment horizontal="center" vertical="top" wrapText="1"/>
      <protection locked="0"/>
    </xf>
    <xf numFmtId="0" fontId="3" fillId="0" borderId="41" xfId="0" applyFont="1" applyFill="1" applyBorder="1" applyAlignment="1" applyProtection="1">
      <alignment horizontal="center" vertical="top" wrapText="1"/>
      <protection locked="0"/>
    </xf>
    <xf numFmtId="0" fontId="3" fillId="0" borderId="42" xfId="0" applyFont="1" applyFill="1" applyBorder="1" applyAlignment="1" applyProtection="1">
      <alignment horizontal="center" vertical="top" wrapText="1"/>
      <protection locked="0"/>
    </xf>
    <xf numFmtId="0" fontId="3" fillId="0" borderId="43" xfId="0" applyFont="1" applyFill="1" applyBorder="1" applyAlignment="1" applyProtection="1">
      <alignment horizontal="center" vertical="top" wrapText="1"/>
      <protection locked="0"/>
    </xf>
    <xf numFmtId="0" fontId="6" fillId="0" borderId="6" xfId="0" applyFont="1" applyBorder="1" applyAlignment="1">
      <alignment horizontal="left"/>
    </xf>
    <xf numFmtId="0" fontId="6" fillId="0" borderId="7" xfId="0" applyFont="1" applyBorder="1" applyAlignment="1">
      <alignment horizontal="left"/>
    </xf>
    <xf numFmtId="0" fontId="6" fillId="0" borderId="13" xfId="0" applyFont="1" applyBorder="1" applyAlignment="1">
      <alignment horizontal="left"/>
    </xf>
    <xf numFmtId="0" fontId="9" fillId="0" borderId="10" xfId="0" applyFont="1" applyBorder="1" applyAlignment="1">
      <alignment horizontal="center"/>
    </xf>
    <xf numFmtId="0" fontId="9" fillId="0" borderId="2" xfId="0" applyFont="1" applyBorder="1" applyAlignment="1">
      <alignment horizontal="center"/>
    </xf>
    <xf numFmtId="0" fontId="6" fillId="0" borderId="3" xfId="0" applyFont="1" applyBorder="1" applyAlignment="1">
      <alignment horizontal="left"/>
    </xf>
    <xf numFmtId="0" fontId="6" fillId="0" borderId="5" xfId="0" applyFont="1" applyBorder="1" applyAlignment="1">
      <alignment horizontal="left"/>
    </xf>
    <xf numFmtId="0" fontId="6" fillId="0" borderId="8" xfId="0" applyFont="1" applyBorder="1" applyAlignment="1">
      <alignment horizontal="left"/>
    </xf>
    <xf numFmtId="0" fontId="6" fillId="0" borderId="4" xfId="0" applyFont="1" applyBorder="1" applyAlignment="1">
      <alignment horizontal="left"/>
    </xf>
    <xf numFmtId="0" fontId="6" fillId="0" borderId="22" xfId="0" applyFont="1" applyBorder="1" applyAlignment="1">
      <alignment horizontal="left"/>
    </xf>
    <xf numFmtId="0" fontId="3" fillId="0" borderId="0" xfId="0" applyFont="1" applyAlignment="1">
      <alignment horizontal="center" vertical="top" wrapText="1"/>
    </xf>
    <xf numFmtId="0" fontId="9" fillId="0" borderId="1" xfId="0" applyFont="1" applyBorder="1" applyAlignment="1">
      <alignment horizontal="center"/>
    </xf>
    <xf numFmtId="0" fontId="9" fillId="0" borderId="36" xfId="0" applyFont="1" applyBorder="1" applyAlignment="1">
      <alignment horizontal="center"/>
    </xf>
    <xf numFmtId="44" fontId="6" fillId="0" borderId="26" xfId="1" applyFont="1" applyBorder="1" applyAlignment="1" applyProtection="1">
      <alignment horizontal="center"/>
      <protection locked="0"/>
    </xf>
    <xf numFmtId="44" fontId="6" fillId="0" borderId="28" xfId="1" applyFont="1" applyBorder="1" applyAlignment="1" applyProtection="1">
      <alignment horizontal="center"/>
      <protection locked="0"/>
    </xf>
    <xf numFmtId="9" fontId="6" fillId="0" borderId="26" xfId="3" applyFont="1" applyBorder="1" applyAlignment="1" applyProtection="1">
      <alignment horizontal="left"/>
      <protection locked="0"/>
    </xf>
    <xf numFmtId="9" fontId="6" fillId="0" borderId="28" xfId="3" applyFont="1" applyBorder="1" applyAlignment="1" applyProtection="1">
      <alignment horizontal="left"/>
      <protection locked="0"/>
    </xf>
    <xf numFmtId="0" fontId="5"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6" fillId="0" borderId="0" xfId="0" applyFont="1" applyAlignment="1">
      <alignment horizontal="left"/>
    </xf>
    <xf numFmtId="0" fontId="7" fillId="0" borderId="10"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left"/>
    </xf>
    <xf numFmtId="0" fontId="7" fillId="0" borderId="7" xfId="0" applyFont="1" applyBorder="1" applyAlignment="1">
      <alignment horizontal="left"/>
    </xf>
    <xf numFmtId="0" fontId="7" fillId="0" borderId="44"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6" fillId="0" borderId="47" xfId="0" applyFont="1" applyBorder="1" applyAlignment="1" applyProtection="1">
      <alignment horizontal="left"/>
      <protection locked="0"/>
    </xf>
    <xf numFmtId="0" fontId="6" fillId="0" borderId="25" xfId="0" applyFont="1" applyBorder="1" applyAlignment="1" applyProtection="1">
      <alignment horizontal="left"/>
      <protection locked="0"/>
    </xf>
    <xf numFmtId="0" fontId="7" fillId="0" borderId="4" xfId="0" applyFont="1" applyBorder="1" applyAlignment="1">
      <alignment horizontal="center" vertical="top" wrapText="1"/>
    </xf>
    <xf numFmtId="0" fontId="7" fillId="0" borderId="3"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center" vertical="top"/>
    </xf>
    <xf numFmtId="0" fontId="7" fillId="0" borderId="4" xfId="0" applyFont="1" applyBorder="1" applyAlignment="1">
      <alignment horizontal="center" vertical="top"/>
    </xf>
    <xf numFmtId="0" fontId="16" fillId="0" borderId="0" xfId="0" applyFont="1" applyAlignment="1">
      <alignment horizontal="left" vertical="top" wrapText="1"/>
    </xf>
    <xf numFmtId="0" fontId="12" fillId="0" borderId="0" xfId="0" applyFont="1" applyAlignment="1">
      <alignment horizontal="left"/>
    </xf>
    <xf numFmtId="0" fontId="7" fillId="0" borderId="0" xfId="0" applyFont="1" applyFill="1" applyAlignment="1">
      <alignment horizontal="left"/>
    </xf>
    <xf numFmtId="0" fontId="7" fillId="0" borderId="29" xfId="0" applyFont="1" applyFill="1" applyBorder="1" applyAlignment="1">
      <alignment horizontal="left"/>
    </xf>
    <xf numFmtId="0" fontId="6" fillId="0" borderId="26" xfId="0" applyFont="1" applyFill="1" applyBorder="1" applyAlignment="1" applyProtection="1">
      <alignment horizontal="left"/>
      <protection locked="0"/>
    </xf>
    <xf numFmtId="0" fontId="6" fillId="0" borderId="27" xfId="0" applyFont="1" applyFill="1" applyBorder="1" applyAlignment="1" applyProtection="1">
      <alignment horizontal="left"/>
      <protection locked="0"/>
    </xf>
    <xf numFmtId="0" fontId="6" fillId="0" borderId="28" xfId="0" applyFont="1" applyFill="1" applyBorder="1" applyAlignment="1" applyProtection="1">
      <alignment horizontal="left"/>
      <protection locked="0"/>
    </xf>
    <xf numFmtId="0" fontId="6" fillId="0" borderId="0" xfId="0" applyFont="1" applyFill="1" applyAlignment="1">
      <alignment horizontal="left"/>
    </xf>
    <xf numFmtId="0" fontId="9" fillId="0" borderId="0" xfId="0" applyFont="1" applyFill="1" applyAlignment="1">
      <alignment horizontal="left"/>
    </xf>
    <xf numFmtId="0" fontId="9" fillId="0" borderId="29" xfId="0" applyFont="1" applyFill="1" applyBorder="1" applyAlignment="1">
      <alignment horizontal="left"/>
    </xf>
    <xf numFmtId="0" fontId="7" fillId="0" borderId="0" xfId="0" applyFont="1" applyFill="1" applyBorder="1" applyAlignment="1">
      <alignment horizontal="left"/>
    </xf>
    <xf numFmtId="0" fontId="6" fillId="0" borderId="4" xfId="3"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7" fillId="0" borderId="0" xfId="0" applyFont="1" applyAlignment="1">
      <alignment horizontal="left" vertical="top" wrapText="1"/>
    </xf>
    <xf numFmtId="0" fontId="7" fillId="0" borderId="0" xfId="0" applyFont="1" applyAlignment="1">
      <alignment horizontal="center" vertical="top" wrapText="1"/>
    </xf>
    <xf numFmtId="0" fontId="6" fillId="0" borderId="4" xfId="0" applyFont="1" applyBorder="1" applyAlignment="1" applyProtection="1">
      <alignment horizontal="left"/>
      <protection locked="0"/>
    </xf>
    <xf numFmtId="9" fontId="6" fillId="0" borderId="4" xfId="3" applyFont="1" applyBorder="1" applyAlignment="1" applyProtection="1">
      <alignment horizontal="center"/>
      <protection locked="0"/>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0" xfId="0" applyFont="1" applyBorder="1" applyAlignment="1">
      <alignment horizontal="left" vertical="top" wrapText="1"/>
    </xf>
    <xf numFmtId="0" fontId="6" fillId="0" borderId="52"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6" fillId="0" borderId="26" xfId="0" applyFont="1" applyBorder="1" applyAlignment="1" applyProtection="1">
      <alignment horizontal="center"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7" fillId="0" borderId="29" xfId="0" applyFont="1" applyBorder="1" applyAlignment="1">
      <alignment horizontal="left"/>
    </xf>
    <xf numFmtId="0" fontId="7" fillId="0" borderId="40" xfId="0" applyFont="1" applyBorder="1" applyAlignment="1">
      <alignment horizontal="left"/>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13" fillId="0" borderId="40" xfId="0" applyFont="1" applyBorder="1" applyAlignment="1" applyProtection="1">
      <alignment horizontal="left"/>
    </xf>
    <xf numFmtId="0" fontId="13" fillId="0" borderId="0" xfId="0" applyFont="1" applyBorder="1" applyAlignment="1" applyProtection="1">
      <alignment horizontal="left"/>
    </xf>
    <xf numFmtId="0" fontId="14" fillId="0" borderId="0" xfId="0" applyFont="1" applyAlignment="1">
      <alignment horizontal="left" vertical="top" wrapText="1"/>
    </xf>
    <xf numFmtId="0" fontId="2" fillId="0" borderId="0" xfId="0" applyFont="1" applyAlignment="1">
      <alignment horizontal="left"/>
    </xf>
    <xf numFmtId="0" fontId="6" fillId="0" borderId="56" xfId="0" applyFont="1" applyBorder="1" applyAlignment="1" applyProtection="1">
      <alignment horizontal="center" vertical="top" wrapText="1"/>
      <protection locked="0"/>
    </xf>
    <xf numFmtId="0" fontId="6" fillId="0" borderId="57" xfId="0" applyFont="1" applyBorder="1" applyAlignment="1" applyProtection="1">
      <alignment horizontal="center" vertical="top" wrapText="1"/>
      <protection locked="0"/>
    </xf>
    <xf numFmtId="0" fontId="6" fillId="0" borderId="58" xfId="0" applyFont="1" applyBorder="1" applyAlignment="1" applyProtection="1">
      <alignment horizontal="center" vertical="top" wrapText="1"/>
      <protection locked="0"/>
    </xf>
    <xf numFmtId="0" fontId="6" fillId="0" borderId="59" xfId="0" applyFont="1" applyBorder="1" applyAlignment="1" applyProtection="1">
      <alignment horizontal="center" vertical="top" wrapText="1"/>
      <protection locked="0"/>
    </xf>
    <xf numFmtId="0" fontId="6" fillId="0" borderId="60" xfId="0" applyFont="1" applyBorder="1" applyAlignment="1" applyProtection="1">
      <alignment horizontal="center" vertical="top" wrapText="1"/>
      <protection locked="0"/>
    </xf>
    <xf numFmtId="0" fontId="6" fillId="0" borderId="61" xfId="0" applyFont="1" applyBorder="1" applyAlignment="1" applyProtection="1">
      <alignment horizontal="center" vertical="top" wrapText="1"/>
      <protection locked="0"/>
    </xf>
    <xf numFmtId="165" fontId="6" fillId="0" borderId="26" xfId="0" applyNumberFormat="1" applyFont="1" applyBorder="1" applyAlignment="1" applyProtection="1">
      <alignment horizontal="center"/>
      <protection locked="0"/>
    </xf>
    <xf numFmtId="165" fontId="6" fillId="0" borderId="28" xfId="0" applyNumberFormat="1" applyFont="1" applyBorder="1" applyAlignment="1" applyProtection="1">
      <alignment horizontal="center"/>
      <protection locked="0"/>
    </xf>
    <xf numFmtId="0" fontId="6" fillId="0" borderId="40" xfId="0" applyFont="1" applyBorder="1" applyAlignment="1">
      <alignment horizontal="left"/>
    </xf>
    <xf numFmtId="0" fontId="6" fillId="0" borderId="0" xfId="0" applyFont="1" applyBorder="1" applyAlignment="1">
      <alignment horizontal="left"/>
    </xf>
    <xf numFmtId="0" fontId="15" fillId="0" borderId="0" xfId="0" applyFont="1" applyAlignment="1">
      <alignment horizontal="left"/>
    </xf>
    <xf numFmtId="0" fontId="6" fillId="0" borderId="26" xfId="0" applyNumberFormat="1" applyFont="1" applyBorder="1" applyAlignment="1" applyProtection="1">
      <alignment horizontal="left" vertical="top" wrapText="1"/>
      <protection locked="0"/>
    </xf>
    <xf numFmtId="0" fontId="6" fillId="0" borderId="27" xfId="0" applyNumberFormat="1" applyFont="1" applyBorder="1" applyAlignment="1" applyProtection="1">
      <alignment horizontal="left" vertical="top" wrapText="1"/>
      <protection locked="0"/>
    </xf>
    <xf numFmtId="0" fontId="6" fillId="0" borderId="28" xfId="0" applyNumberFormat="1"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0" xfId="0" applyFont="1" applyAlignment="1">
      <alignment horizontal="left" vertical="top" wrapText="1"/>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7" borderId="22" xfId="0" applyFont="1" applyFill="1" applyBorder="1" applyAlignment="1" applyProtection="1">
      <protection locked="0"/>
    </xf>
    <xf numFmtId="0" fontId="6" fillId="7" borderId="25" xfId="0" applyFont="1" applyFill="1" applyBorder="1" applyAlignment="1" applyProtection="1">
      <protection locked="0"/>
    </xf>
    <xf numFmtId="44" fontId="7" fillId="0" borderId="13" xfId="0" applyNumberFormat="1" applyFont="1" applyBorder="1" applyAlignment="1" applyProtection="1">
      <alignment horizontal="center"/>
    </xf>
    <xf numFmtId="44" fontId="7" fillId="0" borderId="62" xfId="0" applyNumberFormat="1" applyFont="1" applyBorder="1" applyAlignment="1" applyProtection="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5" xfId="0" applyFont="1" applyBorder="1" applyAlignment="1">
      <alignment horizontal="center"/>
    </xf>
    <xf numFmtId="0" fontId="6" fillId="7" borderId="22" xfId="0" applyFont="1" applyFill="1" applyBorder="1" applyAlignment="1"/>
    <xf numFmtId="0" fontId="6" fillId="7" borderId="25" xfId="0" applyFont="1" applyFill="1" applyBorder="1" applyAlignment="1"/>
    <xf numFmtId="0" fontId="7" fillId="0" borderId="4" xfId="0" applyFont="1" applyBorder="1" applyAlignment="1">
      <alignment horizontal="center" vertical="center"/>
    </xf>
    <xf numFmtId="0" fontId="7" fillId="7" borderId="4" xfId="0" applyFont="1" applyFill="1" applyBorder="1" applyAlignment="1">
      <alignment horizontal="center" vertical="center" wrapText="1"/>
    </xf>
    <xf numFmtId="166" fontId="6" fillId="0" borderId="4" xfId="4" applyNumberFormat="1" applyFont="1" applyBorder="1" applyAlignment="1" applyProtection="1">
      <alignment horizontal="center"/>
      <protection locked="0"/>
    </xf>
    <xf numFmtId="166" fontId="6" fillId="0" borderId="5" xfId="4" applyNumberFormat="1" applyFont="1" applyBorder="1" applyAlignment="1" applyProtection="1">
      <alignment horizontal="center"/>
      <protection locked="0"/>
    </xf>
    <xf numFmtId="165" fontId="9" fillId="0" borderId="4" xfId="4" applyNumberFormat="1" applyFont="1" applyBorder="1" applyAlignment="1">
      <alignment horizontal="center" vertical="top" wrapText="1" shrinkToFit="1"/>
    </xf>
    <xf numFmtId="0" fontId="9" fillId="0" borderId="4" xfId="4" applyFont="1" applyBorder="1" applyAlignment="1">
      <alignment horizontal="center" vertical="top" wrapText="1" shrinkToFit="1"/>
    </xf>
    <xf numFmtId="0" fontId="9" fillId="0" borderId="7" xfId="4" applyFont="1" applyBorder="1" applyAlignment="1">
      <alignment horizontal="center" vertical="top" wrapText="1" shrinkToFit="1"/>
    </xf>
    <xf numFmtId="165" fontId="9" fillId="0" borderId="65" xfId="4" applyNumberFormat="1" applyFont="1" applyBorder="1" applyAlignment="1">
      <alignment horizontal="center" vertical="top" wrapText="1" shrinkToFit="1"/>
    </xf>
    <xf numFmtId="165" fontId="9" fillId="0" borderId="66" xfId="4" applyNumberFormat="1" applyFont="1" applyBorder="1" applyAlignment="1">
      <alignment horizontal="center" vertical="top" wrapText="1" shrinkToFit="1"/>
    </xf>
    <xf numFmtId="165" fontId="9" fillId="0" borderId="67" xfId="4" applyNumberFormat="1" applyFont="1" applyBorder="1" applyAlignment="1">
      <alignment horizontal="center" vertical="top" wrapText="1" shrinkToFit="1"/>
    </xf>
    <xf numFmtId="0" fontId="6" fillId="4" borderId="48" xfId="4" applyFont="1" applyFill="1" applyBorder="1" applyAlignment="1">
      <alignment horizontal="center"/>
    </xf>
    <xf numFmtId="0" fontId="6" fillId="4" borderId="50" xfId="4" applyFont="1" applyFill="1" applyBorder="1" applyAlignment="1">
      <alignment horizontal="center"/>
    </xf>
    <xf numFmtId="0" fontId="6" fillId="4" borderId="51" xfId="4" applyFont="1" applyFill="1" applyBorder="1" applyAlignment="1">
      <alignment horizontal="center"/>
    </xf>
    <xf numFmtId="0" fontId="6" fillId="4" borderId="52" xfId="4" applyFont="1" applyFill="1" applyBorder="1" applyAlignment="1">
      <alignment horizontal="center"/>
    </xf>
    <xf numFmtId="0" fontId="6" fillId="4" borderId="64" xfId="4" applyFont="1" applyFill="1" applyBorder="1" applyAlignment="1">
      <alignment horizontal="center"/>
    </xf>
    <xf numFmtId="0" fontId="6" fillId="4" borderId="63" xfId="4" applyFont="1" applyFill="1" applyBorder="1" applyAlignment="1">
      <alignment horizontal="center"/>
    </xf>
    <xf numFmtId="165" fontId="6" fillId="0" borderId="4" xfId="4" applyNumberFormat="1" applyFont="1" applyBorder="1" applyAlignment="1" applyProtection="1">
      <alignment horizontal="center"/>
      <protection locked="0"/>
    </xf>
    <xf numFmtId="0" fontId="7" fillId="0" borderId="68" xfId="4" applyFont="1" applyBorder="1" applyAlignment="1">
      <alignment horizontal="left" vertical="top" wrapText="1" shrinkToFit="1"/>
    </xf>
    <xf numFmtId="0" fontId="7" fillId="0" borderId="49" xfId="4" applyFont="1" applyBorder="1" applyAlignment="1">
      <alignment horizontal="left" vertical="top" wrapText="1" shrinkToFit="1"/>
    </xf>
    <xf numFmtId="0" fontId="7" fillId="0" borderId="50" xfId="4" applyFont="1" applyBorder="1" applyAlignment="1">
      <alignment horizontal="left" vertical="top" wrapText="1" shrinkToFit="1"/>
    </xf>
    <xf numFmtId="0" fontId="7" fillId="0" borderId="17" xfId="4" applyFont="1" applyBorder="1" applyAlignment="1">
      <alignment horizontal="left" vertical="top" wrapText="1" shrinkToFit="1"/>
    </xf>
    <xf numFmtId="0" fontId="7" fillId="0" borderId="0" xfId="4" applyFont="1" applyBorder="1" applyAlignment="1">
      <alignment horizontal="left" vertical="top" wrapText="1" shrinkToFit="1"/>
    </xf>
    <xf numFmtId="0" fontId="7" fillId="0" borderId="52" xfId="4" applyFont="1" applyBorder="1" applyAlignment="1">
      <alignment horizontal="left" vertical="top" wrapText="1" shrinkToFit="1"/>
    </xf>
    <xf numFmtId="165" fontId="9" fillId="0" borderId="19" xfId="4" applyNumberFormat="1" applyFont="1" applyBorder="1" applyAlignment="1">
      <alignment horizontal="center" vertical="top" wrapText="1" shrinkToFit="1"/>
    </xf>
    <xf numFmtId="0" fontId="9" fillId="0" borderId="20" xfId="4" applyFont="1" applyBorder="1" applyAlignment="1">
      <alignment horizontal="center" vertical="top" wrapText="1" shrinkToFit="1"/>
    </xf>
    <xf numFmtId="0" fontId="9" fillId="0" borderId="63" xfId="4" applyFont="1" applyBorder="1" applyAlignment="1">
      <alignment horizontal="center" vertical="top" wrapText="1" shrinkToFit="1"/>
    </xf>
    <xf numFmtId="0" fontId="6" fillId="0" borderId="4" xfId="4" applyFont="1" applyBorder="1" applyAlignment="1" applyProtection="1">
      <alignment horizontal="center"/>
      <protection locked="0"/>
    </xf>
    <xf numFmtId="0" fontId="6" fillId="0" borderId="3" xfId="4" applyFont="1" applyBorder="1" applyAlignment="1" applyProtection="1">
      <alignment horizontal="center"/>
      <protection locked="0"/>
    </xf>
    <xf numFmtId="0" fontId="20" fillId="0" borderId="0" xfId="4" applyFont="1" applyAlignment="1">
      <alignment horizontal="left"/>
    </xf>
    <xf numFmtId="0" fontId="2" fillId="0" borderId="0" xfId="4" applyFont="1" applyAlignment="1">
      <alignment horizontal="left"/>
    </xf>
    <xf numFmtId="0" fontId="19" fillId="0" borderId="1" xfId="4" applyFont="1" applyBorder="1" applyAlignment="1">
      <alignment horizontal="center"/>
    </xf>
    <xf numFmtId="0" fontId="13" fillId="0" borderId="4" xfId="4" applyFont="1" applyBorder="1" applyAlignment="1">
      <alignment horizontal="center"/>
    </xf>
    <xf numFmtId="0" fontId="19" fillId="0" borderId="10" xfId="4" applyFont="1" applyBorder="1" applyAlignment="1">
      <alignment horizontal="center"/>
    </xf>
    <xf numFmtId="0" fontId="13" fillId="0" borderId="3" xfId="4" applyFont="1" applyBorder="1" applyAlignment="1">
      <alignment horizontal="center"/>
    </xf>
    <xf numFmtId="0" fontId="19" fillId="0" borderId="2" xfId="4" applyFont="1" applyBorder="1" applyAlignment="1">
      <alignment horizontal="center"/>
    </xf>
    <xf numFmtId="0" fontId="13" fillId="0" borderId="5" xfId="4" applyFont="1" applyBorder="1" applyAlignment="1">
      <alignment horizontal="center"/>
    </xf>
    <xf numFmtId="0" fontId="2" fillId="0" borderId="0" xfId="4" applyFont="1" applyAlignment="1">
      <alignment horizontal="left" vertical="top" wrapText="1"/>
    </xf>
    <xf numFmtId="0" fontId="6" fillId="0" borderId="0" xfId="4" applyFont="1" applyAlignment="1">
      <alignment horizontal="left"/>
    </xf>
    <xf numFmtId="0" fontId="6" fillId="0" borderId="26" xfId="4" applyFont="1" applyBorder="1" applyAlignment="1" applyProtection="1">
      <alignment horizontal="left"/>
      <protection locked="0"/>
    </xf>
    <xf numFmtId="0" fontId="6" fillId="0" borderId="27" xfId="4" applyFont="1" applyBorder="1" applyAlignment="1" applyProtection="1">
      <alignment horizontal="left"/>
      <protection locked="0"/>
    </xf>
    <xf numFmtId="0" fontId="6" fillId="0" borderId="28" xfId="4" applyFont="1" applyBorder="1" applyAlignment="1" applyProtection="1">
      <alignment horizontal="left"/>
      <protection locked="0"/>
    </xf>
    <xf numFmtId="0" fontId="7" fillId="0" borderId="0" xfId="4" applyFont="1" applyAlignment="1">
      <alignment horizontal="left"/>
    </xf>
    <xf numFmtId="44" fontId="6" fillId="0" borderId="26" xfId="1" applyFont="1" applyBorder="1" applyAlignment="1" applyProtection="1">
      <alignment horizontal="left"/>
      <protection locked="0"/>
    </xf>
    <xf numFmtId="44" fontId="6" fillId="0" borderId="27" xfId="1" applyFont="1" applyBorder="1" applyAlignment="1" applyProtection="1">
      <alignment horizontal="left"/>
      <protection locked="0"/>
    </xf>
    <xf numFmtId="44" fontId="6" fillId="0" borderId="28" xfId="1" applyFont="1" applyBorder="1" applyAlignment="1" applyProtection="1">
      <alignment horizontal="left"/>
      <protection locked="0"/>
    </xf>
    <xf numFmtId="0" fontId="7" fillId="0" borderId="40" xfId="4" applyFont="1" applyBorder="1" applyAlignment="1">
      <alignment horizontal="center"/>
    </xf>
    <xf numFmtId="0" fontId="7" fillId="0" borderId="0" xfId="4" applyFont="1" applyBorder="1" applyAlignment="1">
      <alignment horizontal="center"/>
    </xf>
    <xf numFmtId="0" fontId="6" fillId="0" borderId="0" xfId="4" applyFont="1" applyAlignment="1">
      <alignment horizontal="left" vertical="top" wrapText="1"/>
    </xf>
    <xf numFmtId="0" fontId="3" fillId="0" borderId="0" xfId="4" applyFont="1" applyAlignment="1">
      <alignment horizontal="left"/>
    </xf>
    <xf numFmtId="0" fontId="6" fillId="0" borderId="37" xfId="4" applyFont="1" applyBorder="1" applyAlignment="1" applyProtection="1">
      <alignment horizontal="left"/>
      <protection locked="0"/>
    </xf>
    <xf numFmtId="0" fontId="6" fillId="0" borderId="38" xfId="4" applyFont="1" applyBorder="1" applyAlignment="1" applyProtection="1">
      <alignment horizontal="left"/>
      <protection locked="0"/>
    </xf>
    <xf numFmtId="0" fontId="6" fillId="0" borderId="39" xfId="4" applyFont="1" applyBorder="1" applyAlignment="1" applyProtection="1">
      <alignment horizontal="left"/>
      <protection locked="0"/>
    </xf>
    <xf numFmtId="0" fontId="6" fillId="0" borderId="41" xfId="4" applyFont="1" applyBorder="1" applyAlignment="1" applyProtection="1">
      <alignment horizontal="left"/>
      <protection locked="0"/>
    </xf>
    <xf numFmtId="0" fontId="6" fillId="0" borderId="42" xfId="4" applyFont="1" applyBorder="1" applyAlignment="1" applyProtection="1">
      <alignment horizontal="left"/>
      <protection locked="0"/>
    </xf>
    <xf numFmtId="0" fontId="6" fillId="0" borderId="43" xfId="4" applyFont="1" applyBorder="1" applyAlignment="1" applyProtection="1">
      <alignment horizontal="left"/>
      <protection locked="0"/>
    </xf>
    <xf numFmtId="0" fontId="7" fillId="0" borderId="29" xfId="4" applyFont="1" applyBorder="1" applyAlignment="1">
      <alignment horizontal="center"/>
    </xf>
    <xf numFmtId="0" fontId="7" fillId="0" borderId="0" xfId="4" applyFont="1" applyAlignment="1">
      <alignment horizontal="center"/>
    </xf>
    <xf numFmtId="165" fontId="6" fillId="0" borderId="48" xfId="4" applyNumberFormat="1" applyFont="1" applyFill="1" applyBorder="1" applyAlignment="1">
      <alignment horizontal="center"/>
    </xf>
    <xf numFmtId="165" fontId="6" fillId="0" borderId="50" xfId="4" applyNumberFormat="1" applyFont="1" applyFill="1" applyBorder="1" applyAlignment="1">
      <alignment horizontal="center"/>
    </xf>
    <xf numFmtId="165" fontId="6" fillId="0" borderId="51" xfId="4" applyNumberFormat="1" applyFont="1" applyFill="1" applyBorder="1" applyAlignment="1">
      <alignment horizontal="center"/>
    </xf>
    <xf numFmtId="165" fontId="6" fillId="0" borderId="52" xfId="4" applyNumberFormat="1" applyFont="1" applyFill="1" applyBorder="1" applyAlignment="1">
      <alignment horizontal="center"/>
    </xf>
    <xf numFmtId="165" fontId="6" fillId="0" borderId="64" xfId="4" applyNumberFormat="1" applyFont="1" applyFill="1" applyBorder="1" applyAlignment="1">
      <alignment horizontal="center"/>
    </xf>
    <xf numFmtId="165" fontId="6" fillId="0" borderId="63" xfId="4" applyNumberFormat="1" applyFont="1" applyFill="1" applyBorder="1" applyAlignment="1">
      <alignment horizontal="center"/>
    </xf>
    <xf numFmtId="0" fontId="22" fillId="0" borderId="3" xfId="0" applyFont="1" applyBorder="1" applyAlignment="1">
      <alignment horizontal="left"/>
    </xf>
    <xf numFmtId="0" fontId="22" fillId="0" borderId="4" xfId="0" applyFont="1" applyBorder="1" applyAlignment="1">
      <alignment horizontal="left"/>
    </xf>
    <xf numFmtId="44" fontId="7" fillId="0" borderId="4" xfId="1" applyFont="1" applyBorder="1" applyAlignment="1" applyProtection="1">
      <alignment horizontal="center" wrapText="1"/>
    </xf>
    <xf numFmtId="0" fontId="6" fillId="7" borderId="4" xfId="0" applyFont="1" applyFill="1" applyBorder="1" applyAlignment="1" applyProtection="1">
      <alignment horizontal="center"/>
      <protection locked="0"/>
    </xf>
    <xf numFmtId="0" fontId="6" fillId="7" borderId="5" xfId="0" applyFont="1" applyFill="1" applyBorder="1" applyAlignment="1" applyProtection="1">
      <alignment horizontal="center"/>
      <protection locked="0"/>
    </xf>
    <xf numFmtId="0" fontId="9" fillId="0" borderId="3" xfId="0" applyFont="1" applyBorder="1" applyAlignment="1" applyProtection="1">
      <alignment horizontal="right"/>
    </xf>
    <xf numFmtId="0" fontId="9" fillId="0" borderId="4" xfId="0" applyFont="1" applyBorder="1" applyAlignment="1" applyProtection="1">
      <alignment horizontal="right"/>
    </xf>
    <xf numFmtId="44" fontId="9" fillId="0" borderId="4" xfId="1" applyFont="1" applyBorder="1" applyAlignment="1" applyProtection="1">
      <alignment horizontal="center" wrapText="1"/>
    </xf>
    <xf numFmtId="0" fontId="6" fillId="7" borderId="4" xfId="0" applyFont="1" applyFill="1" applyBorder="1" applyAlignment="1" applyProtection="1">
      <alignment horizontal="center"/>
    </xf>
    <xf numFmtId="0" fontId="6" fillId="7" borderId="5" xfId="0" applyFont="1" applyFill="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6" fillId="7" borderId="7" xfId="0" applyFont="1" applyFill="1" applyBorder="1" applyAlignment="1" applyProtection="1">
      <alignment horizontal="center"/>
    </xf>
    <xf numFmtId="0" fontId="6" fillId="7" borderId="8" xfId="0" applyFont="1" applyFill="1" applyBorder="1" applyAlignment="1" applyProtection="1">
      <alignment horizontal="center"/>
    </xf>
    <xf numFmtId="0" fontId="21" fillId="0" borderId="0" xfId="0" applyFont="1" applyAlignment="1">
      <alignment horizontal="left"/>
    </xf>
    <xf numFmtId="44" fontId="7" fillId="2" borderId="13" xfId="0" applyNumberFormat="1" applyFont="1" applyFill="1" applyBorder="1" applyAlignment="1" applyProtection="1">
      <alignment horizontal="center"/>
    </xf>
    <xf numFmtId="44" fontId="7" fillId="2" borderId="62" xfId="0" applyNumberFormat="1" applyFont="1" applyFill="1" applyBorder="1" applyAlignment="1" applyProtection="1">
      <alignment horizontal="center"/>
    </xf>
    <xf numFmtId="44" fontId="7" fillId="0" borderId="22" xfId="1" applyFont="1" applyBorder="1" applyAlignment="1" applyProtection="1">
      <alignment horizontal="center" wrapText="1"/>
    </xf>
    <xf numFmtId="44" fontId="7" fillId="0" borderId="25" xfId="1" applyFont="1" applyBorder="1" applyAlignment="1" applyProtection="1">
      <alignment horizontal="center" wrapText="1"/>
    </xf>
    <xf numFmtId="44" fontId="9" fillId="0" borderId="22" xfId="1" applyFont="1" applyBorder="1" applyAlignment="1" applyProtection="1">
      <alignment horizontal="center" wrapText="1"/>
    </xf>
    <xf numFmtId="44" fontId="9" fillId="0" borderId="25" xfId="1" applyFont="1" applyBorder="1" applyAlignment="1" applyProtection="1">
      <alignment horizontal="center" wrapText="1"/>
    </xf>
    <xf numFmtId="0" fontId="7" fillId="0" borderId="47" xfId="0" applyFont="1" applyBorder="1" applyAlignment="1">
      <alignment horizontal="left" wrapText="1"/>
    </xf>
    <xf numFmtId="0" fontId="7" fillId="0" borderId="23" xfId="0" applyFont="1" applyBorder="1" applyAlignment="1">
      <alignment horizontal="left" wrapText="1"/>
    </xf>
    <xf numFmtId="0" fontId="7" fillId="0" borderId="25"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6" fillId="7" borderId="4" xfId="0" applyFont="1" applyFill="1" applyBorder="1" applyAlignment="1" applyProtection="1">
      <alignment horizontal="center" wrapText="1"/>
      <protection locked="0"/>
    </xf>
    <xf numFmtId="0" fontId="6" fillId="7" borderId="5" xfId="0" applyFont="1" applyFill="1" applyBorder="1" applyAlignment="1" applyProtection="1">
      <alignment horizontal="center" wrapText="1"/>
      <protection locked="0"/>
    </xf>
    <xf numFmtId="0" fontId="9" fillId="0" borderId="3" xfId="0" applyFont="1" applyBorder="1" applyAlignment="1" applyProtection="1">
      <alignment horizontal="right" wrapText="1"/>
    </xf>
    <xf numFmtId="0" fontId="9" fillId="0" borderId="4" xfId="0" applyFont="1" applyBorder="1" applyAlignment="1" applyProtection="1">
      <alignment horizontal="right" wrapText="1"/>
    </xf>
    <xf numFmtId="0" fontId="6" fillId="7" borderId="4" xfId="0" applyFont="1" applyFill="1" applyBorder="1" applyAlignment="1" applyProtection="1">
      <alignment horizontal="center" wrapText="1"/>
    </xf>
    <xf numFmtId="0" fontId="6" fillId="7" borderId="5" xfId="0" applyFont="1" applyFill="1" applyBorder="1" applyAlignment="1" applyProtection="1">
      <alignment horizontal="center"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7" fillId="0" borderId="10"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1" fillId="0" borderId="4" xfId="0" applyFont="1" applyBorder="1"/>
    <xf numFmtId="0" fontId="1" fillId="0" borderId="4"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25" xfId="0" applyFont="1" applyBorder="1" applyAlignment="1">
      <alignment horizontal="left"/>
    </xf>
    <xf numFmtId="0" fontId="1" fillId="0" borderId="22" xfId="0" applyFont="1" applyBorder="1"/>
    <xf numFmtId="0" fontId="1" fillId="0" borderId="23" xfId="0" applyFont="1" applyBorder="1"/>
    <xf numFmtId="0" fontId="1" fillId="0" borderId="25" xfId="0" applyFont="1" applyBorder="1"/>
    <xf numFmtId="0" fontId="1" fillId="0" borderId="22" xfId="0" applyFont="1" applyBorder="1" applyAlignment="1"/>
    <xf numFmtId="0" fontId="1" fillId="0" borderId="23" xfId="0" applyFont="1" applyBorder="1" applyAlignment="1"/>
    <xf numFmtId="0" fontId="1" fillId="0" borderId="25" xfId="0" applyFont="1" applyBorder="1" applyAlignment="1"/>
    <xf numFmtId="0" fontId="0" fillId="0" borderId="4" xfId="0" applyBorder="1"/>
    <xf numFmtId="0" fontId="13" fillId="0" borderId="0" xfId="0" applyFont="1" applyAlignment="1">
      <alignment horizontal="center"/>
    </xf>
    <xf numFmtId="0" fontId="9" fillId="0" borderId="0" xfId="0" applyFont="1" applyAlignment="1">
      <alignment horizontal="center" wrapText="1"/>
    </xf>
    <xf numFmtId="0" fontId="6" fillId="0" borderId="54" xfId="0" applyFont="1" applyBorder="1" applyAlignment="1" applyProtection="1">
      <alignment horizontal="center"/>
      <protection locked="0"/>
    </xf>
    <xf numFmtId="0" fontId="9" fillId="0" borderId="0" xfId="0" applyFont="1" applyAlignment="1">
      <alignment horizontal="center"/>
    </xf>
  </cellXfs>
  <cellStyles count="7">
    <cellStyle name="Currency" xfId="1" builtinId="4"/>
    <cellStyle name="Hyperlink" xfId="2" builtinId="8"/>
    <cellStyle name="Normal" xfId="0" builtinId="0"/>
    <cellStyle name="Normal 2" xfId="4"/>
    <cellStyle name="Normal_ASSUMPTIONS" xfId="6"/>
    <cellStyle name="Normal_PERFORMA"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121920</xdr:colOff>
      <xdr:row>6</xdr:row>
      <xdr:rowOff>167640</xdr:rowOff>
    </xdr:to>
    <xdr:pic>
      <xdr:nvPicPr>
        <xdr:cNvPr id="3" name="Picture 2"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975"/>
          <a:ext cx="1950720" cy="1110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167640</xdr:colOff>
      <xdr:row>6</xdr:row>
      <xdr:rowOff>167640</xdr:rowOff>
    </xdr:to>
    <xdr:pic>
      <xdr:nvPicPr>
        <xdr:cNvPr id="2" name="Picture 1"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441960</xdr:colOff>
      <xdr:row>0</xdr:row>
      <xdr:rowOff>91440</xdr:rowOff>
    </xdr:from>
    <xdr:to>
      <xdr:col>3</xdr:col>
      <xdr:colOff>563880</xdr:colOff>
      <xdr:row>5</xdr:row>
      <xdr:rowOff>76200</xdr:rowOff>
    </xdr:to>
    <xdr:pic>
      <xdr:nvPicPr>
        <xdr:cNvPr id="3" name="Picture 2"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9144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121920</xdr:colOff>
      <xdr:row>6</xdr:row>
      <xdr:rowOff>158115</xdr:rowOff>
    </xdr:to>
    <xdr:pic>
      <xdr:nvPicPr>
        <xdr:cNvPr id="3" name="Picture 2"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975"/>
          <a:ext cx="1950720" cy="1110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121920</xdr:colOff>
      <xdr:row>5</xdr:row>
      <xdr:rowOff>160020</xdr:rowOff>
    </xdr:to>
    <xdr:pic>
      <xdr:nvPicPr>
        <xdr:cNvPr id="2" name="Picture 1"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106680</xdr:colOff>
      <xdr:row>7</xdr:row>
      <xdr:rowOff>7620</xdr:rowOff>
    </xdr:to>
    <xdr:pic>
      <xdr:nvPicPr>
        <xdr:cNvPr id="2" name="Picture 1"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920" y="17272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6</xdr:row>
          <xdr:rowOff>85725</xdr:rowOff>
        </xdr:from>
        <xdr:to>
          <xdr:col>15</xdr:col>
          <xdr:colOff>0</xdr:colOff>
          <xdr:row>8</xdr:row>
          <xdr:rowOff>19050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VENTURE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0</xdr:rowOff>
        </xdr:from>
        <xdr:to>
          <xdr:col>8</xdr:col>
          <xdr:colOff>161925</xdr:colOff>
          <xdr:row>16</xdr:row>
          <xdr:rowOff>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0</xdr:rowOff>
        </xdr:from>
        <xdr:to>
          <xdr:col>11</xdr:col>
          <xdr:colOff>38100</xdr:colOff>
          <xdr:row>16</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(NON-CHDO)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13</xdr:col>
          <xdr:colOff>0</xdr:colOff>
          <xdr:row>16</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152400</xdr:rowOff>
        </xdr:from>
        <xdr:to>
          <xdr:col>8</xdr:col>
          <xdr:colOff>476250</xdr:colOff>
          <xdr:row>24</xdr:row>
          <xdr:rowOff>142875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GENERAL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23</xdr:row>
          <xdr:rowOff>152400</xdr:rowOff>
        </xdr:from>
        <xdr:to>
          <xdr:col>11</xdr:col>
          <xdr:colOff>200025</xdr:colOff>
          <xdr:row>24</xdr:row>
          <xdr:rowOff>142875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152400</xdr:rowOff>
        </xdr:from>
        <xdr:to>
          <xdr:col>13</xdr:col>
          <xdr:colOff>476250</xdr:colOff>
          <xdr:row>24</xdr:row>
          <xdr:rowOff>142875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0</xdr:rowOff>
        </xdr:from>
        <xdr:to>
          <xdr:col>8</xdr:col>
          <xdr:colOff>0</xdr:colOff>
          <xdr:row>25</xdr:row>
          <xdr:rowOff>200025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25</xdr:row>
          <xdr:rowOff>0</xdr:rowOff>
        </xdr:from>
        <xdr:to>
          <xdr:col>10</xdr:col>
          <xdr:colOff>342900</xdr:colOff>
          <xdr:row>25</xdr:row>
          <xdr:rowOff>200025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0</xdr:colOff>
          <xdr:row>30</xdr:row>
          <xdr:rowOff>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133350</xdr:rowOff>
        </xdr:from>
        <xdr:to>
          <xdr:col>8</xdr:col>
          <xdr:colOff>161925</xdr:colOff>
          <xdr:row>13</xdr:row>
          <xdr:rowOff>142875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12</xdr:row>
          <xdr:rowOff>152400</xdr:rowOff>
        </xdr:from>
        <xdr:to>
          <xdr:col>12</xdr:col>
          <xdr:colOff>0</xdr:colOff>
          <xdr:row>13</xdr:row>
          <xdr:rowOff>152400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WOMEN-OWNED ENTERPRISE</a:t>
              </a:r>
            </a:p>
          </xdr:txBody>
        </xdr:sp>
        <xdr:clientData/>
      </xdr:twoCellAnchor>
    </mc:Choice>
    <mc:Fallback/>
  </mc:AlternateContent>
  <xdr:twoCellAnchor editAs="oneCell">
    <xdr:from>
      <xdr:col>1</xdr:col>
      <xdr:colOff>0</xdr:colOff>
      <xdr:row>1</xdr:row>
      <xdr:rowOff>0</xdr:rowOff>
    </xdr:from>
    <xdr:to>
      <xdr:col>4</xdr:col>
      <xdr:colOff>106680</xdr:colOff>
      <xdr:row>5</xdr:row>
      <xdr:rowOff>139700</xdr:rowOff>
    </xdr:to>
    <xdr:pic>
      <xdr:nvPicPr>
        <xdr:cNvPr id="15" name="Picture 14"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920" y="17272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47625</xdr:colOff>
          <xdr:row>58</xdr:row>
          <xdr:rowOff>0</xdr:rowOff>
        </xdr:from>
        <xdr:to>
          <xdr:col>13</xdr:col>
          <xdr:colOff>0</xdr:colOff>
          <xdr:row>59</xdr:row>
          <xdr:rowOff>9525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60</xdr:row>
          <xdr:rowOff>0</xdr:rowOff>
        </xdr:from>
        <xdr:to>
          <xdr:col>13</xdr:col>
          <xdr:colOff>0</xdr:colOff>
          <xdr:row>61</xdr:row>
          <xdr:rowOff>9525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62</xdr:row>
          <xdr:rowOff>0</xdr:rowOff>
        </xdr:from>
        <xdr:to>
          <xdr:col>13</xdr:col>
          <xdr:colOff>0</xdr:colOff>
          <xdr:row>63</xdr:row>
          <xdr:rowOff>9525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18</xdr:row>
          <xdr:rowOff>0</xdr:rowOff>
        </xdr:from>
        <xdr:to>
          <xdr:col>4</xdr:col>
          <xdr:colOff>485775</xdr:colOff>
          <xdr:row>19</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161925</xdr:rowOff>
        </xdr:from>
        <xdr:to>
          <xdr:col>4</xdr:col>
          <xdr:colOff>485775</xdr:colOff>
          <xdr:row>20</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161925</xdr:rowOff>
        </xdr:from>
        <xdr:to>
          <xdr:col>4</xdr:col>
          <xdr:colOff>485775</xdr:colOff>
          <xdr:row>21</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161925</xdr:rowOff>
        </xdr:from>
        <xdr:to>
          <xdr:col>4</xdr:col>
          <xdr:colOff>485775</xdr:colOff>
          <xdr:row>23</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161925</xdr:rowOff>
        </xdr:from>
        <xdr:to>
          <xdr:col>4</xdr:col>
          <xdr:colOff>485775</xdr:colOff>
          <xdr:row>24</xdr:row>
          <xdr:rowOff>9525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161925</xdr:rowOff>
        </xdr:from>
        <xdr:to>
          <xdr:col>4</xdr:col>
          <xdr:colOff>485775</xdr:colOff>
          <xdr:row>25</xdr:row>
          <xdr:rowOff>9525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161925</xdr:rowOff>
        </xdr:from>
        <xdr:to>
          <xdr:col>4</xdr:col>
          <xdr:colOff>485775</xdr:colOff>
          <xdr:row>26</xdr:row>
          <xdr:rowOff>9525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161925</xdr:rowOff>
        </xdr:from>
        <xdr:to>
          <xdr:col>4</xdr:col>
          <xdr:colOff>485775</xdr:colOff>
          <xdr:row>36</xdr:row>
          <xdr:rowOff>9525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161925</xdr:rowOff>
        </xdr:from>
        <xdr:to>
          <xdr:col>9</xdr:col>
          <xdr:colOff>485775</xdr:colOff>
          <xdr:row>36</xdr:row>
          <xdr:rowOff>9525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161925</xdr:rowOff>
        </xdr:from>
        <xdr:to>
          <xdr:col>10</xdr:col>
          <xdr:colOff>485775</xdr:colOff>
          <xdr:row>21</xdr:row>
          <xdr:rowOff>9525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161925</xdr:rowOff>
        </xdr:from>
        <xdr:to>
          <xdr:col>10</xdr:col>
          <xdr:colOff>485775</xdr:colOff>
          <xdr:row>23</xdr:row>
          <xdr:rowOff>9525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161925</xdr:rowOff>
        </xdr:from>
        <xdr:to>
          <xdr:col>10</xdr:col>
          <xdr:colOff>485775</xdr:colOff>
          <xdr:row>24</xdr:row>
          <xdr:rowOff>9525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9</xdr:col>
          <xdr:colOff>485775</xdr:colOff>
          <xdr:row>35</xdr:row>
          <xdr:rowOff>19050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42</xdr:row>
          <xdr:rowOff>161925</xdr:rowOff>
        </xdr:from>
        <xdr:to>
          <xdr:col>1</xdr:col>
          <xdr:colOff>485775</xdr:colOff>
          <xdr:row>43</xdr:row>
          <xdr:rowOff>171450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44</xdr:row>
          <xdr:rowOff>171450</xdr:rowOff>
        </xdr:from>
        <xdr:to>
          <xdr:col>1</xdr:col>
          <xdr:colOff>485775</xdr:colOff>
          <xdr:row>46</xdr:row>
          <xdr:rowOff>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0</xdr:rowOff>
        </xdr:from>
        <xdr:to>
          <xdr:col>4</xdr:col>
          <xdr:colOff>485775</xdr:colOff>
          <xdr:row>50</xdr:row>
          <xdr:rowOff>19050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161925</xdr:rowOff>
        </xdr:from>
        <xdr:to>
          <xdr:col>4</xdr:col>
          <xdr:colOff>485775</xdr:colOff>
          <xdr:row>51</xdr:row>
          <xdr:rowOff>9525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161925</xdr:rowOff>
        </xdr:from>
        <xdr:to>
          <xdr:col>4</xdr:col>
          <xdr:colOff>485775</xdr:colOff>
          <xdr:row>52</xdr:row>
          <xdr:rowOff>9525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161925</xdr:rowOff>
        </xdr:from>
        <xdr:to>
          <xdr:col>4</xdr:col>
          <xdr:colOff>485775</xdr:colOff>
          <xdr:row>53</xdr:row>
          <xdr:rowOff>9525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0</xdr:rowOff>
        </xdr:from>
        <xdr:to>
          <xdr:col>10</xdr:col>
          <xdr:colOff>485775</xdr:colOff>
          <xdr:row>50</xdr:row>
          <xdr:rowOff>19050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161925</xdr:rowOff>
        </xdr:from>
        <xdr:to>
          <xdr:col>10</xdr:col>
          <xdr:colOff>485775</xdr:colOff>
          <xdr:row>51</xdr:row>
          <xdr:rowOff>9525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161925</xdr:rowOff>
        </xdr:from>
        <xdr:to>
          <xdr:col>10</xdr:col>
          <xdr:colOff>485775</xdr:colOff>
          <xdr:row>52</xdr:row>
          <xdr:rowOff>9525</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51</xdr:row>
          <xdr:rowOff>161925</xdr:rowOff>
        </xdr:from>
        <xdr:to>
          <xdr:col>10</xdr:col>
          <xdr:colOff>485775</xdr:colOff>
          <xdr:row>53</xdr:row>
          <xdr:rowOff>9525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161925</xdr:rowOff>
        </xdr:from>
        <xdr:to>
          <xdr:col>10</xdr:col>
          <xdr:colOff>485775</xdr:colOff>
          <xdr:row>24</xdr:row>
          <xdr:rowOff>9525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0</xdr:rowOff>
        </xdr:from>
        <xdr:to>
          <xdr:col>4</xdr:col>
          <xdr:colOff>485775</xdr:colOff>
          <xdr:row>35</xdr:row>
          <xdr:rowOff>19050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9</xdr:col>
          <xdr:colOff>485775</xdr:colOff>
          <xdr:row>35</xdr:row>
          <xdr:rowOff>19050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161925</xdr:rowOff>
        </xdr:from>
        <xdr:to>
          <xdr:col>4</xdr:col>
          <xdr:colOff>485775</xdr:colOff>
          <xdr:row>40</xdr:row>
          <xdr:rowOff>9525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161925</xdr:rowOff>
        </xdr:from>
        <xdr:to>
          <xdr:col>4</xdr:col>
          <xdr:colOff>485775</xdr:colOff>
          <xdr:row>41</xdr:row>
          <xdr:rowOff>9525</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161925</xdr:rowOff>
        </xdr:from>
        <xdr:to>
          <xdr:col>4</xdr:col>
          <xdr:colOff>485775</xdr:colOff>
          <xdr:row>42</xdr:row>
          <xdr:rowOff>9525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161925</xdr:rowOff>
        </xdr:from>
        <xdr:to>
          <xdr:col>9</xdr:col>
          <xdr:colOff>485775</xdr:colOff>
          <xdr:row>40</xdr:row>
          <xdr:rowOff>9525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161925</xdr:rowOff>
        </xdr:from>
        <xdr:to>
          <xdr:col>4</xdr:col>
          <xdr:colOff>485775</xdr:colOff>
          <xdr:row>27</xdr:row>
          <xdr:rowOff>9525</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161925</xdr:rowOff>
        </xdr:from>
        <xdr:to>
          <xdr:col>10</xdr:col>
          <xdr:colOff>485775</xdr:colOff>
          <xdr:row>25</xdr:row>
          <xdr:rowOff>9525</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161925</xdr:rowOff>
        </xdr:from>
        <xdr:to>
          <xdr:col>10</xdr:col>
          <xdr:colOff>485775</xdr:colOff>
          <xdr:row>20</xdr:row>
          <xdr:rowOff>9525</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161925</xdr:rowOff>
        </xdr:from>
        <xdr:to>
          <xdr:col>10</xdr:col>
          <xdr:colOff>485775</xdr:colOff>
          <xdr:row>26</xdr:row>
          <xdr:rowOff>9525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0</xdr:rowOff>
        </xdr:from>
        <xdr:to>
          <xdr:col>10</xdr:col>
          <xdr:colOff>485775</xdr:colOff>
          <xdr:row>19</xdr:row>
          <xdr:rowOff>19050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161925</xdr:rowOff>
        </xdr:from>
        <xdr:to>
          <xdr:col>4</xdr:col>
          <xdr:colOff>485775</xdr:colOff>
          <xdr:row>21</xdr:row>
          <xdr:rowOff>9525</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161925</xdr:rowOff>
        </xdr:from>
        <xdr:to>
          <xdr:col>4</xdr:col>
          <xdr:colOff>485775</xdr:colOff>
          <xdr:row>22</xdr:row>
          <xdr:rowOff>9525</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161925</xdr:rowOff>
        </xdr:from>
        <xdr:to>
          <xdr:col>4</xdr:col>
          <xdr:colOff>485775</xdr:colOff>
          <xdr:row>22</xdr:row>
          <xdr:rowOff>9525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161925</xdr:rowOff>
        </xdr:from>
        <xdr:to>
          <xdr:col>10</xdr:col>
          <xdr:colOff>485775</xdr:colOff>
          <xdr:row>22</xdr:row>
          <xdr:rowOff>9525</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0</xdr:rowOff>
        </xdr:from>
        <xdr:to>
          <xdr:col>4</xdr:col>
          <xdr:colOff>485775</xdr:colOff>
          <xdr:row>35</xdr:row>
          <xdr:rowOff>19050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161925</xdr:rowOff>
        </xdr:from>
        <xdr:to>
          <xdr:col>4</xdr:col>
          <xdr:colOff>485775</xdr:colOff>
          <xdr:row>54</xdr:row>
          <xdr:rowOff>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161925</xdr:rowOff>
        </xdr:from>
        <xdr:to>
          <xdr:col>4</xdr:col>
          <xdr:colOff>485775</xdr:colOff>
          <xdr:row>54</xdr:row>
          <xdr:rowOff>171450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52</xdr:row>
          <xdr:rowOff>161925</xdr:rowOff>
        </xdr:from>
        <xdr:to>
          <xdr:col>10</xdr:col>
          <xdr:colOff>485775</xdr:colOff>
          <xdr:row>54</xdr:row>
          <xdr:rowOff>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53</xdr:row>
          <xdr:rowOff>161925</xdr:rowOff>
        </xdr:from>
        <xdr:to>
          <xdr:col>10</xdr:col>
          <xdr:colOff>485775</xdr:colOff>
          <xdr:row>54</xdr:row>
          <xdr:rowOff>171450</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xdr:row>
      <xdr:rowOff>0</xdr:rowOff>
    </xdr:from>
    <xdr:to>
      <xdr:col>4</xdr:col>
      <xdr:colOff>121920</xdr:colOff>
      <xdr:row>5</xdr:row>
      <xdr:rowOff>160020</xdr:rowOff>
    </xdr:to>
    <xdr:pic>
      <xdr:nvPicPr>
        <xdr:cNvPr id="46" name="Picture 45"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144780</xdr:colOff>
      <xdr:row>5</xdr:row>
      <xdr:rowOff>114300</xdr:rowOff>
    </xdr:to>
    <xdr:pic>
      <xdr:nvPicPr>
        <xdr:cNvPr id="2" name="Picture 1"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771525</xdr:colOff>
          <xdr:row>13</xdr:row>
          <xdr:rowOff>390525</xdr:rowOff>
        </xdr:from>
        <xdr:to>
          <xdr:col>3</xdr:col>
          <xdr:colOff>1085850</xdr:colOff>
          <xdr:row>15</xdr:row>
          <xdr:rowOff>19050</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14</xdr:row>
          <xdr:rowOff>161925</xdr:rowOff>
        </xdr:from>
        <xdr:to>
          <xdr:col>3</xdr:col>
          <xdr:colOff>1085850</xdr:colOff>
          <xdr:row>16</xdr:row>
          <xdr:rowOff>9525</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15</xdr:row>
          <xdr:rowOff>161925</xdr:rowOff>
        </xdr:from>
        <xdr:to>
          <xdr:col>3</xdr:col>
          <xdr:colOff>1085850</xdr:colOff>
          <xdr:row>17</xdr:row>
          <xdr:rowOff>9525</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16</xdr:row>
          <xdr:rowOff>161925</xdr:rowOff>
        </xdr:from>
        <xdr:to>
          <xdr:col>3</xdr:col>
          <xdr:colOff>1085850</xdr:colOff>
          <xdr:row>18</xdr:row>
          <xdr:rowOff>9525</xdr:rowOff>
        </xdr:to>
        <xdr:sp macro="" textlink="">
          <xdr:nvSpPr>
            <xdr:cNvPr id="19462" name="Check Box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17</xdr:row>
          <xdr:rowOff>161925</xdr:rowOff>
        </xdr:from>
        <xdr:to>
          <xdr:col>3</xdr:col>
          <xdr:colOff>1085850</xdr:colOff>
          <xdr:row>19</xdr:row>
          <xdr:rowOff>9525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18</xdr:row>
          <xdr:rowOff>161925</xdr:rowOff>
        </xdr:from>
        <xdr:to>
          <xdr:col>3</xdr:col>
          <xdr:colOff>1085850</xdr:colOff>
          <xdr:row>20</xdr:row>
          <xdr:rowOff>9525</xdr:rowOff>
        </xdr:to>
        <xdr:sp macro="" textlink="">
          <xdr:nvSpPr>
            <xdr:cNvPr id="19464" name="Check Box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161925</xdr:rowOff>
        </xdr:from>
        <xdr:to>
          <xdr:col>3</xdr:col>
          <xdr:colOff>1085850</xdr:colOff>
          <xdr:row>21</xdr:row>
          <xdr:rowOff>9525</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20</xdr:row>
          <xdr:rowOff>161925</xdr:rowOff>
        </xdr:from>
        <xdr:to>
          <xdr:col>3</xdr:col>
          <xdr:colOff>1085850</xdr:colOff>
          <xdr:row>22</xdr:row>
          <xdr:rowOff>9525</xdr:rowOff>
        </xdr:to>
        <xdr:sp macro="" textlink="">
          <xdr:nvSpPr>
            <xdr:cNvPr id="19466" name="Check Box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13</xdr:row>
          <xdr:rowOff>381000</xdr:rowOff>
        </xdr:from>
        <xdr:to>
          <xdr:col>4</xdr:col>
          <xdr:colOff>1085850</xdr:colOff>
          <xdr:row>15</xdr:row>
          <xdr:rowOff>9525</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14</xdr:row>
          <xdr:rowOff>161925</xdr:rowOff>
        </xdr:from>
        <xdr:to>
          <xdr:col>4</xdr:col>
          <xdr:colOff>1085850</xdr:colOff>
          <xdr:row>16</xdr:row>
          <xdr:rowOff>9525</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15</xdr:row>
          <xdr:rowOff>161925</xdr:rowOff>
        </xdr:from>
        <xdr:to>
          <xdr:col>4</xdr:col>
          <xdr:colOff>1085850</xdr:colOff>
          <xdr:row>17</xdr:row>
          <xdr:rowOff>9525</xdr:rowOff>
        </xdr:to>
        <xdr:sp macro="" textlink="">
          <xdr:nvSpPr>
            <xdr:cNvPr id="19469" name="Check Box 13"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16</xdr:row>
          <xdr:rowOff>161925</xdr:rowOff>
        </xdr:from>
        <xdr:to>
          <xdr:col>4</xdr:col>
          <xdr:colOff>1085850</xdr:colOff>
          <xdr:row>18</xdr:row>
          <xdr:rowOff>9525</xdr:rowOff>
        </xdr:to>
        <xdr:sp macro="" textlink="">
          <xdr:nvSpPr>
            <xdr:cNvPr id="19470" name="Check Box 14" hidden="1">
              <a:extLst>
                <a:ext uri="{63B3BB69-23CF-44E3-9099-C40C66FF867C}">
                  <a14:compatExt spid="_x0000_s19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17</xdr:row>
          <xdr:rowOff>161925</xdr:rowOff>
        </xdr:from>
        <xdr:to>
          <xdr:col>4</xdr:col>
          <xdr:colOff>1085850</xdr:colOff>
          <xdr:row>19</xdr:row>
          <xdr:rowOff>9525</xdr:rowOff>
        </xdr:to>
        <xdr:sp macro="" textlink="">
          <xdr:nvSpPr>
            <xdr:cNvPr id="19471" name="Check Box 15" hidden="1">
              <a:extLst>
                <a:ext uri="{63B3BB69-23CF-44E3-9099-C40C66FF867C}">
                  <a14:compatExt spid="_x0000_s19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18</xdr:row>
          <xdr:rowOff>161925</xdr:rowOff>
        </xdr:from>
        <xdr:to>
          <xdr:col>4</xdr:col>
          <xdr:colOff>1085850</xdr:colOff>
          <xdr:row>20</xdr:row>
          <xdr:rowOff>9525</xdr:rowOff>
        </xdr:to>
        <xdr:sp macro="" textlink="">
          <xdr:nvSpPr>
            <xdr:cNvPr id="19472" name="Check Box 16" hidden="1">
              <a:extLst>
                <a:ext uri="{63B3BB69-23CF-44E3-9099-C40C66FF867C}">
                  <a14:compatExt spid="_x0000_s19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19</xdr:row>
          <xdr:rowOff>161925</xdr:rowOff>
        </xdr:from>
        <xdr:to>
          <xdr:col>4</xdr:col>
          <xdr:colOff>1085850</xdr:colOff>
          <xdr:row>21</xdr:row>
          <xdr:rowOff>9525</xdr:rowOff>
        </xdr:to>
        <xdr:sp macro="" textlink="">
          <xdr:nvSpPr>
            <xdr:cNvPr id="19473" name="Check Box 17" hidden="1">
              <a:extLst>
                <a:ext uri="{63B3BB69-23CF-44E3-9099-C40C66FF867C}">
                  <a14:compatExt spid="_x0000_s19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20</xdr:row>
          <xdr:rowOff>161925</xdr:rowOff>
        </xdr:from>
        <xdr:to>
          <xdr:col>4</xdr:col>
          <xdr:colOff>1085850</xdr:colOff>
          <xdr:row>22</xdr:row>
          <xdr:rowOff>9525</xdr:rowOff>
        </xdr:to>
        <xdr:sp macro="" textlink="">
          <xdr:nvSpPr>
            <xdr:cNvPr id="19474" name="Check Box 18" hidden="1">
              <a:extLst>
                <a:ext uri="{63B3BB69-23CF-44E3-9099-C40C66FF867C}">
                  <a14:compatExt spid="_x0000_s19474"/>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xdr:row>
      <xdr:rowOff>0</xdr:rowOff>
    </xdr:from>
    <xdr:to>
      <xdr:col>3</xdr:col>
      <xdr:colOff>144780</xdr:colOff>
      <xdr:row>5</xdr:row>
      <xdr:rowOff>114300</xdr:rowOff>
    </xdr:to>
    <xdr:pic>
      <xdr:nvPicPr>
        <xdr:cNvPr id="18" name="Picture 17"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34</xdr:row>
          <xdr:rowOff>171450</xdr:rowOff>
        </xdr:from>
        <xdr:to>
          <xdr:col>13</xdr:col>
          <xdr:colOff>0</xdr:colOff>
          <xdr:row>36</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171450</xdr:rowOff>
        </xdr:from>
        <xdr:to>
          <xdr:col>14</xdr:col>
          <xdr:colOff>0</xdr:colOff>
          <xdr:row>36</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0</xdr:colOff>
      <xdr:row>1</xdr:row>
      <xdr:rowOff>0</xdr:rowOff>
    </xdr:from>
    <xdr:to>
      <xdr:col>4</xdr:col>
      <xdr:colOff>121920</xdr:colOff>
      <xdr:row>5</xdr:row>
      <xdr:rowOff>160020</xdr:rowOff>
    </xdr:to>
    <xdr:pic>
      <xdr:nvPicPr>
        <xdr:cNvPr id="5" name="Picture 4"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27</xdr:row>
          <xdr:rowOff>161925</xdr:rowOff>
        </xdr:from>
        <xdr:to>
          <xdr:col>2</xdr:col>
          <xdr:colOff>485775</xdr:colOff>
          <xdr:row>28</xdr:row>
          <xdr:rowOff>171450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xdr:row>
          <xdr:rowOff>161925</xdr:rowOff>
        </xdr:from>
        <xdr:to>
          <xdr:col>2</xdr:col>
          <xdr:colOff>485775</xdr:colOff>
          <xdr:row>29</xdr:row>
          <xdr:rowOff>171450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xdr:row>
          <xdr:rowOff>171450</xdr:rowOff>
        </xdr:from>
        <xdr:to>
          <xdr:col>2</xdr:col>
          <xdr:colOff>485775</xdr:colOff>
          <xdr:row>23</xdr:row>
          <xdr:rowOff>19050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161925</xdr:rowOff>
        </xdr:from>
        <xdr:to>
          <xdr:col>2</xdr:col>
          <xdr:colOff>485775</xdr:colOff>
          <xdr:row>26</xdr:row>
          <xdr:rowOff>171450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47</xdr:row>
          <xdr:rowOff>161925</xdr:rowOff>
        </xdr:from>
        <xdr:to>
          <xdr:col>12</xdr:col>
          <xdr:colOff>619125</xdr:colOff>
          <xdr:row>48</xdr:row>
          <xdr:rowOff>171450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161925</xdr:rowOff>
        </xdr:from>
        <xdr:to>
          <xdr:col>13</xdr:col>
          <xdr:colOff>619125</xdr:colOff>
          <xdr:row>48</xdr:row>
          <xdr:rowOff>171450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171450</xdr:rowOff>
        </xdr:from>
        <xdr:to>
          <xdr:col>8</xdr:col>
          <xdr:colOff>619125</xdr:colOff>
          <xdr:row>38</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RELATED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171450</xdr:rowOff>
        </xdr:from>
        <xdr:to>
          <xdr:col>11</xdr:col>
          <xdr:colOff>209550</xdr:colOff>
          <xdr:row>38</xdr:row>
          <xdr:rowOff>9525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UNRELATED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42</xdr:row>
          <xdr:rowOff>171450</xdr:rowOff>
        </xdr:from>
        <xdr:to>
          <xdr:col>9</xdr:col>
          <xdr:colOff>161925</xdr:colOff>
          <xdr:row>44</xdr:row>
          <xdr:rowOff>9525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LAND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171450</xdr:rowOff>
        </xdr:from>
        <xdr:to>
          <xdr:col>11</xdr:col>
          <xdr:colOff>200025</xdr:colOff>
          <xdr:row>44</xdr:row>
          <xdr:rowOff>9525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LAND &amp; BUILDINGS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43</xdr:row>
          <xdr:rowOff>161925</xdr:rowOff>
        </xdr:from>
        <xdr:to>
          <xdr:col>11</xdr:col>
          <xdr:colOff>619125</xdr:colOff>
          <xdr:row>44</xdr:row>
          <xdr:rowOff>171450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43</xdr:row>
          <xdr:rowOff>161925</xdr:rowOff>
        </xdr:from>
        <xdr:to>
          <xdr:col>12</xdr:col>
          <xdr:colOff>619125</xdr:colOff>
          <xdr:row>44</xdr:row>
          <xdr:rowOff>171450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161925</xdr:rowOff>
        </xdr:from>
        <xdr:to>
          <xdr:col>2</xdr:col>
          <xdr:colOff>485775</xdr:colOff>
          <xdr:row>27</xdr:row>
          <xdr:rowOff>171450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0</xdr:rowOff>
        </xdr:from>
        <xdr:to>
          <xdr:col>2</xdr:col>
          <xdr:colOff>485775</xdr:colOff>
          <xdr:row>30</xdr:row>
          <xdr:rowOff>19050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161925</xdr:rowOff>
        </xdr:from>
        <xdr:to>
          <xdr:col>2</xdr:col>
          <xdr:colOff>485775</xdr:colOff>
          <xdr:row>30</xdr:row>
          <xdr:rowOff>171450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171450</xdr:rowOff>
        </xdr:from>
        <xdr:to>
          <xdr:col>2</xdr:col>
          <xdr:colOff>485775</xdr:colOff>
          <xdr:row>26</xdr:row>
          <xdr:rowOff>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55</xdr:row>
          <xdr:rowOff>171450</xdr:rowOff>
        </xdr:from>
        <xdr:to>
          <xdr:col>7</xdr:col>
          <xdr:colOff>619125</xdr:colOff>
          <xdr:row>57</xdr:row>
          <xdr:rowOff>9525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171450</xdr:rowOff>
        </xdr:from>
        <xdr:to>
          <xdr:col>8</xdr:col>
          <xdr:colOff>619125</xdr:colOff>
          <xdr:row>57</xdr:row>
          <xdr:rowOff>9525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0</xdr:rowOff>
        </xdr:from>
        <xdr:to>
          <xdr:col>10</xdr:col>
          <xdr:colOff>619125</xdr:colOff>
          <xdr:row>62</xdr:row>
          <xdr:rowOff>19050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61</xdr:row>
          <xdr:rowOff>0</xdr:rowOff>
        </xdr:from>
        <xdr:to>
          <xdr:col>11</xdr:col>
          <xdr:colOff>619125</xdr:colOff>
          <xdr:row>62</xdr:row>
          <xdr:rowOff>19050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0</xdr:rowOff>
        </xdr:from>
        <xdr:to>
          <xdr:col>6</xdr:col>
          <xdr:colOff>619125</xdr:colOff>
          <xdr:row>62</xdr:row>
          <xdr:rowOff>19050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61</xdr:row>
          <xdr:rowOff>0</xdr:rowOff>
        </xdr:from>
        <xdr:to>
          <xdr:col>7</xdr:col>
          <xdr:colOff>619125</xdr:colOff>
          <xdr:row>62</xdr:row>
          <xdr:rowOff>19050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0</xdr:colOff>
      <xdr:row>1</xdr:row>
      <xdr:rowOff>0</xdr:rowOff>
    </xdr:from>
    <xdr:to>
      <xdr:col>4</xdr:col>
      <xdr:colOff>121920</xdr:colOff>
      <xdr:row>5</xdr:row>
      <xdr:rowOff>160020</xdr:rowOff>
    </xdr:to>
    <xdr:pic>
      <xdr:nvPicPr>
        <xdr:cNvPr id="25" name="Picture 24"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121920</xdr:colOff>
      <xdr:row>5</xdr:row>
      <xdr:rowOff>160020</xdr:rowOff>
    </xdr:to>
    <xdr:pic>
      <xdr:nvPicPr>
        <xdr:cNvPr id="4" name="Picture 3"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526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4</xdr:col>
      <xdr:colOff>121920</xdr:colOff>
      <xdr:row>12</xdr:row>
      <xdr:rowOff>167640</xdr:rowOff>
    </xdr:to>
    <xdr:pic>
      <xdr:nvPicPr>
        <xdr:cNvPr id="5" name="Picture 4" descr="RGB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409700"/>
          <a:ext cx="19964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using%20Finance\RHPP\Forms%20doc\spread%20%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FUNDING"/>
      <sheetName val="HOUSING TYPE"/>
      <sheetName val="OP. EXPENSES"/>
      <sheetName val="EXP.  ANALYSIS"/>
      <sheetName val="ASSUMPTIONS"/>
      <sheetName val="PROJECT COSTS"/>
      <sheetName val="PERFORMA"/>
      <sheetName val="Sheet1"/>
    </sheetNames>
    <sheetDataSet>
      <sheetData sheetId="0"/>
      <sheetData sheetId="1"/>
      <sheetData sheetId="2">
        <row r="21">
          <cell r="B21">
            <v>0</v>
          </cell>
        </row>
      </sheetData>
      <sheetData sheetId="3"/>
      <sheetData sheetId="4"/>
      <sheetData sheetId="5">
        <row r="5">
          <cell r="C5">
            <v>0.08</v>
          </cell>
        </row>
        <row r="6">
          <cell r="C6">
            <v>0.08</v>
          </cell>
        </row>
      </sheetData>
      <sheetData sheetId="6">
        <row r="8">
          <cell r="C8">
            <v>0</v>
          </cell>
        </row>
        <row r="13">
          <cell r="C13">
            <v>0</v>
          </cell>
        </row>
        <row r="26">
          <cell r="C26">
            <v>0</v>
          </cell>
        </row>
        <row r="33">
          <cell r="C33">
            <v>0</v>
          </cell>
        </row>
        <row r="50">
          <cell r="C50">
            <v>0</v>
          </cell>
        </row>
        <row r="55">
          <cell r="C55">
            <v>0</v>
          </cell>
        </row>
        <row r="61">
          <cell r="C61">
            <v>0</v>
          </cell>
        </row>
        <row r="63">
          <cell r="C63">
            <v>0</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3.v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6.xml"/><Relationship Id="rId16" Type="http://schemas.openxmlformats.org/officeDocument/2006/relationships/ctrlProp" Target="../ctrlProps/ctrlProp72.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2" Type="http://schemas.openxmlformats.org/officeDocument/2006/relationships/drawing" Target="../drawings/drawing8.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8.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N19"/>
  <sheetViews>
    <sheetView workbookViewId="0">
      <selection activeCell="L29" sqref="L29"/>
    </sheetView>
  </sheetViews>
  <sheetFormatPr defaultColWidth="9.140625" defaultRowHeight="14.25" x14ac:dyDescent="0.2"/>
  <cols>
    <col min="1" max="16384" width="9.140625" style="4"/>
  </cols>
  <sheetData>
    <row r="1" spans="3:14" x14ac:dyDescent="0.2">
      <c r="N1" s="4" t="s">
        <v>321</v>
      </c>
    </row>
    <row r="2" spans="3:14" ht="15" x14ac:dyDescent="0.25">
      <c r="H2" s="195">
        <v>2019</v>
      </c>
      <c r="I2" s="195"/>
      <c r="J2" s="195"/>
      <c r="K2" s="195"/>
      <c r="L2" s="195"/>
      <c r="M2" s="195"/>
      <c r="N2" s="195"/>
    </row>
    <row r="3" spans="3:14" ht="15" x14ac:dyDescent="0.25">
      <c r="H3" s="195" t="s">
        <v>176</v>
      </c>
      <c r="I3" s="195"/>
      <c r="J3" s="195"/>
      <c r="K3" s="195"/>
      <c r="L3" s="195"/>
      <c r="M3" s="195"/>
      <c r="N3" s="195"/>
    </row>
    <row r="4" spans="3:14" ht="15" x14ac:dyDescent="0.25">
      <c r="H4" s="195" t="s">
        <v>177</v>
      </c>
      <c r="I4" s="195"/>
      <c r="J4" s="195"/>
      <c r="K4" s="195"/>
      <c r="L4" s="195"/>
      <c r="M4" s="195"/>
      <c r="N4" s="195"/>
    </row>
    <row r="5" spans="3:14" ht="15" x14ac:dyDescent="0.25">
      <c r="H5" s="195" t="s">
        <v>479</v>
      </c>
      <c r="I5" s="195"/>
      <c r="J5" s="195"/>
      <c r="K5" s="195"/>
      <c r="L5" s="195"/>
      <c r="M5" s="195"/>
      <c r="N5" s="195"/>
    </row>
    <row r="9" spans="3:14" ht="18" customHeight="1" x14ac:dyDescent="0.2"/>
    <row r="10" spans="3:14" ht="18" customHeight="1" x14ac:dyDescent="0.25">
      <c r="C10" s="196" t="s">
        <v>552</v>
      </c>
      <c r="D10" s="196"/>
      <c r="E10" s="196"/>
      <c r="F10" s="196"/>
      <c r="G10" s="196"/>
      <c r="H10" s="196"/>
      <c r="I10" s="196"/>
      <c r="J10" s="196"/>
      <c r="K10" s="196"/>
      <c r="L10" s="196"/>
      <c r="M10" s="196"/>
    </row>
    <row r="11" spans="3:14" ht="18" customHeight="1" x14ac:dyDescent="0.2">
      <c r="C11" s="187" t="s">
        <v>334</v>
      </c>
      <c r="D11" s="187"/>
      <c r="E11" s="187"/>
      <c r="F11" s="187"/>
      <c r="G11" s="187"/>
      <c r="H11" s="187"/>
      <c r="I11" s="187"/>
      <c r="J11" s="187"/>
      <c r="K11" s="187"/>
      <c r="L11" s="187"/>
      <c r="M11" s="187"/>
    </row>
    <row r="12" spans="3:14" ht="18" customHeight="1" thickBot="1" x14ac:dyDescent="0.25">
      <c r="C12" s="188"/>
      <c r="D12" s="188"/>
      <c r="E12" s="188"/>
      <c r="F12" s="188"/>
      <c r="G12" s="188"/>
      <c r="H12" s="188"/>
      <c r="I12" s="188"/>
      <c r="J12" s="188"/>
      <c r="K12" s="188"/>
      <c r="L12" s="188"/>
      <c r="M12" s="188"/>
    </row>
    <row r="13" spans="3:14" ht="18" customHeight="1" x14ac:dyDescent="0.25">
      <c r="C13" s="189" t="s">
        <v>171</v>
      </c>
      <c r="D13" s="190"/>
      <c r="E13" s="190"/>
      <c r="F13" s="190"/>
      <c r="G13" s="190"/>
      <c r="H13" s="190"/>
      <c r="I13" s="190"/>
      <c r="J13" s="190"/>
      <c r="K13" s="190"/>
      <c r="L13" s="190"/>
      <c r="M13" s="191"/>
    </row>
    <row r="14" spans="3:14" ht="18" customHeight="1" x14ac:dyDescent="0.25">
      <c r="C14" s="192" t="s">
        <v>332</v>
      </c>
      <c r="D14" s="193"/>
      <c r="E14" s="193"/>
      <c r="F14" s="193"/>
      <c r="G14" s="193"/>
      <c r="H14" s="193"/>
      <c r="I14" s="193"/>
      <c r="J14" s="193"/>
      <c r="K14" s="193"/>
      <c r="L14" s="193"/>
      <c r="M14" s="194"/>
    </row>
    <row r="15" spans="3:14" ht="15" x14ac:dyDescent="0.25">
      <c r="C15" s="192" t="s">
        <v>172</v>
      </c>
      <c r="D15" s="193"/>
      <c r="E15" s="193"/>
      <c r="F15" s="193"/>
      <c r="G15" s="193"/>
      <c r="H15" s="193"/>
      <c r="I15" s="193"/>
      <c r="J15" s="193"/>
      <c r="K15" s="193"/>
      <c r="L15" s="193"/>
      <c r="M15" s="194"/>
    </row>
    <row r="16" spans="3:14" ht="18" customHeight="1" x14ac:dyDescent="0.25">
      <c r="C16" s="192" t="s">
        <v>470</v>
      </c>
      <c r="D16" s="193"/>
      <c r="E16" s="193"/>
      <c r="F16" s="193"/>
      <c r="G16" s="193"/>
      <c r="H16" s="193"/>
      <c r="I16" s="193"/>
      <c r="J16" s="193"/>
      <c r="K16" s="193"/>
      <c r="L16" s="193"/>
      <c r="M16" s="194"/>
    </row>
    <row r="17" spans="3:13" ht="18" customHeight="1" thickBot="1" x14ac:dyDescent="0.3">
      <c r="C17" s="184" t="s">
        <v>173</v>
      </c>
      <c r="D17" s="185"/>
      <c r="E17" s="185"/>
      <c r="F17" s="185"/>
      <c r="G17" s="185"/>
      <c r="H17" s="185"/>
      <c r="I17" s="185"/>
      <c r="J17" s="185"/>
      <c r="K17" s="185"/>
      <c r="L17" s="185"/>
      <c r="M17" s="186"/>
    </row>
    <row r="18" spans="3:13" ht="18" customHeight="1" x14ac:dyDescent="0.2"/>
    <row r="19" spans="3:13" ht="18" customHeight="1" x14ac:dyDescent="0.2"/>
  </sheetData>
  <mergeCells count="11">
    <mergeCell ref="H2:N2"/>
    <mergeCell ref="H3:N3"/>
    <mergeCell ref="H4:N4"/>
    <mergeCell ref="H5:N5"/>
    <mergeCell ref="C10:M10"/>
    <mergeCell ref="C17:M17"/>
    <mergeCell ref="C11:M12"/>
    <mergeCell ref="C13:M13"/>
    <mergeCell ref="C14:M14"/>
    <mergeCell ref="C15:M15"/>
    <mergeCell ref="C16:M16"/>
  </mergeCells>
  <phoneticPr fontId="4" type="noConversion"/>
  <pageMargins left="0.75" right="0.75" top="1" bottom="1" header="0.5" footer="0.5"/>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3"/>
  <sheetViews>
    <sheetView workbookViewId="0">
      <selection activeCell="U10" sqref="U10"/>
    </sheetView>
  </sheetViews>
  <sheetFormatPr defaultRowHeight="12.75" x14ac:dyDescent="0.2"/>
  <sheetData>
    <row r="1" spans="1:12" ht="14.25" x14ac:dyDescent="0.2">
      <c r="A1" s="102"/>
      <c r="B1" s="102"/>
      <c r="C1" s="102"/>
      <c r="D1" s="102"/>
      <c r="E1" s="102"/>
      <c r="F1" s="102"/>
      <c r="G1" s="102"/>
      <c r="H1" s="102"/>
      <c r="I1" s="102"/>
      <c r="J1" s="102"/>
      <c r="K1" s="102"/>
      <c r="L1" s="103" t="s">
        <v>378</v>
      </c>
    </row>
    <row r="2" spans="1:12" ht="15" x14ac:dyDescent="0.25">
      <c r="A2" s="102"/>
      <c r="B2" s="104"/>
      <c r="C2" s="104"/>
      <c r="D2" s="104"/>
      <c r="E2" s="104"/>
      <c r="F2" s="427">
        <v>2019</v>
      </c>
      <c r="G2" s="427"/>
      <c r="H2" s="427"/>
      <c r="I2" s="427"/>
      <c r="J2" s="427"/>
      <c r="K2" s="427"/>
      <c r="L2" s="427"/>
    </row>
    <row r="3" spans="1:12" ht="15" x14ac:dyDescent="0.25">
      <c r="A3" s="102"/>
      <c r="B3" s="104"/>
      <c r="C3" s="104"/>
      <c r="D3" s="104"/>
      <c r="E3" s="104"/>
      <c r="F3" s="427" t="s">
        <v>176</v>
      </c>
      <c r="G3" s="427"/>
      <c r="H3" s="427"/>
      <c r="I3" s="427"/>
      <c r="J3" s="427"/>
      <c r="K3" s="427"/>
      <c r="L3" s="427"/>
    </row>
    <row r="4" spans="1:12" ht="15" x14ac:dyDescent="0.25">
      <c r="A4" s="102"/>
      <c r="B4" s="104"/>
      <c r="C4" s="104"/>
      <c r="D4" s="104"/>
      <c r="E4" s="104"/>
      <c r="F4" s="427" t="s">
        <v>339</v>
      </c>
      <c r="G4" s="427"/>
      <c r="H4" s="427"/>
      <c r="I4" s="427"/>
      <c r="J4" s="427"/>
      <c r="K4" s="427"/>
      <c r="L4" s="427"/>
    </row>
    <row r="5" spans="1:12" ht="15" x14ac:dyDescent="0.25">
      <c r="A5" s="102"/>
      <c r="B5" s="104"/>
      <c r="C5" s="104"/>
      <c r="D5" s="104"/>
      <c r="E5" s="104"/>
      <c r="F5" s="427" t="s">
        <v>177</v>
      </c>
      <c r="G5" s="427"/>
      <c r="H5" s="427"/>
      <c r="I5" s="427"/>
      <c r="J5" s="427"/>
      <c r="K5" s="427"/>
      <c r="L5" s="427"/>
    </row>
    <row r="6" spans="1:12" ht="15" x14ac:dyDescent="0.25">
      <c r="A6" s="102"/>
      <c r="B6" s="104"/>
      <c r="C6" s="104"/>
      <c r="D6" s="104"/>
      <c r="E6" s="104"/>
      <c r="F6" s="104"/>
      <c r="G6" s="104"/>
      <c r="H6" s="104"/>
      <c r="I6" s="104"/>
      <c r="J6" s="104"/>
      <c r="K6" s="104"/>
      <c r="L6" s="102"/>
    </row>
    <row r="7" spans="1:12" ht="15" x14ac:dyDescent="0.25">
      <c r="A7" s="102"/>
      <c r="B7" s="104"/>
      <c r="C7" s="104"/>
      <c r="D7" s="104"/>
      <c r="E7" s="104"/>
      <c r="F7" s="104"/>
      <c r="G7" s="104"/>
      <c r="H7" s="104"/>
      <c r="I7" s="104"/>
      <c r="J7" s="104"/>
      <c r="K7" s="104"/>
      <c r="L7" s="102"/>
    </row>
    <row r="8" spans="1:12" ht="15" x14ac:dyDescent="0.25">
      <c r="A8" s="102"/>
      <c r="B8" s="104"/>
      <c r="C8" s="104"/>
      <c r="D8" s="104"/>
      <c r="E8" s="104"/>
      <c r="F8" s="104"/>
      <c r="G8" s="104"/>
      <c r="H8" s="104"/>
      <c r="I8" s="104"/>
      <c r="J8" s="104"/>
      <c r="K8" s="104"/>
      <c r="L8" s="102"/>
    </row>
    <row r="9" spans="1:12" ht="15" x14ac:dyDescent="0.25">
      <c r="A9" s="102"/>
      <c r="B9" s="104"/>
      <c r="C9" s="104"/>
      <c r="D9" s="104"/>
      <c r="E9" s="104"/>
      <c r="F9" s="104"/>
      <c r="G9" s="104"/>
      <c r="H9" s="104"/>
      <c r="I9" s="104"/>
      <c r="J9" s="104"/>
      <c r="K9" s="104"/>
      <c r="L9" s="102"/>
    </row>
    <row r="10" spans="1:12" ht="15" x14ac:dyDescent="0.25">
      <c r="A10" s="104"/>
      <c r="B10" s="427" t="s">
        <v>340</v>
      </c>
      <c r="C10" s="427"/>
      <c r="D10" s="427"/>
      <c r="E10" s="427"/>
      <c r="F10" s="427"/>
      <c r="G10" s="427"/>
      <c r="H10" s="427"/>
      <c r="I10" s="427"/>
      <c r="J10" s="427"/>
      <c r="K10" s="427"/>
      <c r="L10" s="427"/>
    </row>
    <row r="12" spans="1:12" ht="15" x14ac:dyDescent="0.25">
      <c r="A12" s="412" t="s">
        <v>341</v>
      </c>
      <c r="B12" s="412"/>
      <c r="C12" s="412"/>
      <c r="D12" s="102"/>
      <c r="E12" s="102"/>
      <c r="F12" s="102"/>
      <c r="G12" s="102"/>
      <c r="H12" s="102"/>
      <c r="I12" s="102"/>
      <c r="J12" s="102"/>
      <c r="K12" s="102"/>
      <c r="L12" s="102"/>
    </row>
    <row r="13" spans="1:12" ht="15" x14ac:dyDescent="0.25">
      <c r="A13" s="106">
        <v>1</v>
      </c>
      <c r="B13" s="408" t="s">
        <v>342</v>
      </c>
      <c r="C13" s="408"/>
      <c r="D13" s="408"/>
      <c r="E13" s="408"/>
      <c r="F13" s="408"/>
      <c r="G13" s="408"/>
      <c r="H13" s="408"/>
      <c r="I13" s="102"/>
      <c r="J13" s="105"/>
      <c r="K13" s="105"/>
      <c r="L13" s="102"/>
    </row>
    <row r="14" spans="1:12" ht="15" x14ac:dyDescent="0.25">
      <c r="A14" s="106">
        <v>2</v>
      </c>
      <c r="B14" s="408" t="s">
        <v>343</v>
      </c>
      <c r="C14" s="408"/>
      <c r="D14" s="408"/>
      <c r="E14" s="408"/>
      <c r="F14" s="408"/>
      <c r="G14" s="408"/>
      <c r="H14" s="408"/>
      <c r="I14" s="408"/>
      <c r="J14" s="105"/>
      <c r="K14" s="105"/>
      <c r="L14" s="102"/>
    </row>
    <row r="15" spans="1:12" ht="15" x14ac:dyDescent="0.25">
      <c r="A15" s="106">
        <v>3</v>
      </c>
      <c r="B15" s="408" t="s">
        <v>344</v>
      </c>
      <c r="C15" s="408"/>
      <c r="D15" s="408"/>
      <c r="E15" s="408"/>
      <c r="F15" s="408"/>
      <c r="G15" s="408"/>
      <c r="H15" s="408"/>
      <c r="I15" s="408"/>
      <c r="J15" s="408"/>
      <c r="K15" s="408"/>
      <c r="L15" s="102"/>
    </row>
    <row r="16" spans="1:12" ht="15" x14ac:dyDescent="0.25">
      <c r="A16" s="106"/>
      <c r="B16" s="408" t="s">
        <v>345</v>
      </c>
      <c r="C16" s="408"/>
      <c r="D16" s="408"/>
      <c r="E16" s="408"/>
      <c r="F16" s="408"/>
      <c r="G16" s="408"/>
      <c r="H16" s="408"/>
      <c r="I16" s="408"/>
      <c r="J16" s="408"/>
      <c r="K16" s="408"/>
      <c r="L16" s="102"/>
    </row>
    <row r="17" spans="1:12" ht="15.75" thickBot="1" x14ac:dyDescent="0.3">
      <c r="A17" s="106"/>
      <c r="B17" s="102"/>
      <c r="C17" s="102"/>
      <c r="D17" s="102"/>
      <c r="E17" s="102"/>
      <c r="F17" s="102"/>
      <c r="G17" s="102"/>
      <c r="H17" s="102"/>
      <c r="I17" s="102"/>
      <c r="J17" s="102"/>
      <c r="K17" s="102"/>
      <c r="L17" s="102"/>
    </row>
    <row r="18" spans="1:12" ht="15.75" thickBot="1" x14ac:dyDescent="0.3">
      <c r="A18" s="106"/>
      <c r="B18" s="412" t="s">
        <v>346</v>
      </c>
      <c r="C18" s="412"/>
      <c r="D18" s="409"/>
      <c r="E18" s="410"/>
      <c r="F18" s="410"/>
      <c r="G18" s="411"/>
      <c r="H18" s="416" t="s">
        <v>76</v>
      </c>
      <c r="I18" s="426"/>
      <c r="J18" s="409"/>
      <c r="K18" s="410"/>
      <c r="L18" s="411"/>
    </row>
    <row r="19" spans="1:12" ht="15.75" thickBot="1" x14ac:dyDescent="0.3">
      <c r="A19" s="106"/>
      <c r="B19" s="106"/>
      <c r="C19" s="106"/>
      <c r="D19" s="106"/>
      <c r="E19" s="106"/>
      <c r="F19" s="106"/>
      <c r="G19" s="106"/>
      <c r="H19" s="106"/>
      <c r="I19" s="106"/>
      <c r="J19" s="102"/>
      <c r="K19" s="102"/>
      <c r="L19" s="102"/>
    </row>
    <row r="20" spans="1:12" ht="15.75" thickBot="1" x14ac:dyDescent="0.3">
      <c r="A20" s="106"/>
      <c r="B20" s="412" t="s">
        <v>347</v>
      </c>
      <c r="C20" s="412"/>
      <c r="D20" s="409"/>
      <c r="E20" s="410"/>
      <c r="F20" s="410"/>
      <c r="G20" s="410"/>
      <c r="H20" s="410"/>
      <c r="I20" s="410"/>
      <c r="J20" s="410"/>
      <c r="K20" s="410"/>
      <c r="L20" s="411"/>
    </row>
    <row r="21" spans="1:12" ht="15.75" thickBot="1" x14ac:dyDescent="0.3">
      <c r="A21" s="106"/>
      <c r="B21" s="106"/>
      <c r="C21" s="106"/>
      <c r="D21" s="106"/>
      <c r="E21" s="106"/>
      <c r="F21" s="106"/>
      <c r="G21" s="106"/>
      <c r="H21" s="106"/>
      <c r="I21" s="106"/>
      <c r="J21" s="102"/>
      <c r="K21" s="102"/>
      <c r="L21" s="102"/>
    </row>
    <row r="22" spans="1:12" ht="15.75" thickBot="1" x14ac:dyDescent="0.3">
      <c r="A22" s="106"/>
      <c r="B22" s="412" t="s">
        <v>102</v>
      </c>
      <c r="C22" s="412"/>
      <c r="D22" s="409"/>
      <c r="E22" s="410"/>
      <c r="F22" s="410"/>
      <c r="G22" s="410"/>
      <c r="H22" s="410"/>
      <c r="I22" s="410"/>
      <c r="J22" s="410"/>
      <c r="K22" s="410"/>
      <c r="L22" s="411"/>
    </row>
    <row r="23" spans="1:12" ht="15.75" thickBot="1" x14ac:dyDescent="0.3">
      <c r="A23" s="106"/>
      <c r="B23" s="106"/>
      <c r="C23" s="106"/>
      <c r="D23" s="106"/>
      <c r="E23" s="106"/>
      <c r="F23" s="106"/>
      <c r="G23" s="106"/>
      <c r="H23" s="106"/>
      <c r="I23" s="106"/>
      <c r="J23" s="102"/>
      <c r="K23" s="102"/>
      <c r="L23" s="102"/>
    </row>
    <row r="24" spans="1:12" ht="15.75" thickBot="1" x14ac:dyDescent="0.3">
      <c r="A24" s="106"/>
      <c r="B24" s="412" t="s">
        <v>348</v>
      </c>
      <c r="C24" s="412"/>
      <c r="D24" s="413"/>
      <c r="E24" s="414"/>
      <c r="F24" s="414"/>
      <c r="G24" s="415"/>
      <c r="H24" s="416" t="s">
        <v>103</v>
      </c>
      <c r="I24" s="417"/>
      <c r="J24" s="107"/>
      <c r="K24" s="108" t="s">
        <v>349</v>
      </c>
      <c r="L24" s="109"/>
    </row>
    <row r="25" spans="1:12" ht="15" x14ac:dyDescent="0.25">
      <c r="A25" s="106"/>
      <c r="B25" s="102"/>
      <c r="C25" s="102"/>
      <c r="D25" s="102"/>
      <c r="E25" s="102"/>
      <c r="F25" s="102"/>
      <c r="G25" s="102"/>
      <c r="H25" s="102"/>
      <c r="I25" s="102"/>
      <c r="J25" s="102"/>
      <c r="K25" s="102"/>
      <c r="L25" s="102"/>
    </row>
    <row r="26" spans="1:12" ht="15.75" thickBot="1" x14ac:dyDescent="0.3">
      <c r="A26" s="106">
        <v>4</v>
      </c>
      <c r="B26" s="408" t="s">
        <v>350</v>
      </c>
      <c r="C26" s="408"/>
      <c r="D26" s="408"/>
      <c r="E26" s="408"/>
      <c r="F26" s="408"/>
      <c r="G26" s="408"/>
      <c r="H26" s="408"/>
      <c r="I26" s="102"/>
      <c r="J26" s="102"/>
      <c r="K26" s="102"/>
      <c r="L26" s="102"/>
    </row>
    <row r="27" spans="1:12" ht="15" x14ac:dyDescent="0.25">
      <c r="A27" s="106"/>
      <c r="B27" s="420"/>
      <c r="C27" s="421"/>
      <c r="D27" s="421"/>
      <c r="E27" s="421"/>
      <c r="F27" s="421"/>
      <c r="G27" s="421"/>
      <c r="H27" s="421"/>
      <c r="I27" s="421"/>
      <c r="J27" s="421"/>
      <c r="K27" s="421"/>
      <c r="L27" s="422"/>
    </row>
    <row r="28" spans="1:12" ht="13.5" thickBot="1" x14ac:dyDescent="0.25">
      <c r="A28" s="102"/>
      <c r="B28" s="423"/>
      <c r="C28" s="424"/>
      <c r="D28" s="424"/>
      <c r="E28" s="424"/>
      <c r="F28" s="424"/>
      <c r="G28" s="424"/>
      <c r="H28" s="424"/>
      <c r="I28" s="424"/>
      <c r="J28" s="424"/>
      <c r="K28" s="424"/>
      <c r="L28" s="425"/>
    </row>
    <row r="29" spans="1:12" ht="15" x14ac:dyDescent="0.25">
      <c r="A29" s="412" t="s">
        <v>351</v>
      </c>
      <c r="B29" s="412"/>
      <c r="C29" s="412"/>
      <c r="D29" s="102"/>
      <c r="E29" s="102"/>
      <c r="F29" s="102"/>
      <c r="G29" s="102"/>
      <c r="H29" s="102"/>
      <c r="I29" s="102"/>
      <c r="J29" s="102"/>
      <c r="K29" s="102"/>
      <c r="L29" s="102"/>
    </row>
    <row r="30" spans="1:12" ht="15" x14ac:dyDescent="0.25">
      <c r="A30" s="106">
        <v>1</v>
      </c>
      <c r="B30" s="408" t="s">
        <v>352</v>
      </c>
      <c r="C30" s="408"/>
      <c r="D30" s="408"/>
      <c r="E30" s="408"/>
      <c r="F30" s="408"/>
      <c r="G30" s="408"/>
      <c r="H30" s="408"/>
      <c r="I30" s="102"/>
      <c r="J30" s="105"/>
      <c r="K30" s="105"/>
      <c r="L30" s="102"/>
    </row>
    <row r="31" spans="1:12" ht="15" x14ac:dyDescent="0.25">
      <c r="A31" s="106">
        <v>2</v>
      </c>
      <c r="B31" s="408" t="s">
        <v>353</v>
      </c>
      <c r="C31" s="408"/>
      <c r="D31" s="408"/>
      <c r="E31" s="408"/>
      <c r="F31" s="408"/>
      <c r="G31" s="408"/>
      <c r="H31" s="408"/>
      <c r="I31" s="408"/>
      <c r="J31" s="105"/>
      <c r="K31" s="105"/>
      <c r="L31" s="102"/>
    </row>
    <row r="32" spans="1:12" ht="15" x14ac:dyDescent="0.25">
      <c r="A32" s="106">
        <v>3</v>
      </c>
      <c r="B32" s="418" t="s">
        <v>354</v>
      </c>
      <c r="C32" s="418"/>
      <c r="D32" s="418"/>
      <c r="E32" s="418"/>
      <c r="F32" s="418"/>
      <c r="G32" s="418"/>
      <c r="H32" s="418"/>
      <c r="I32" s="418"/>
      <c r="J32" s="418"/>
      <c r="K32" s="418"/>
      <c r="L32" s="418"/>
    </row>
    <row r="33" spans="1:12" ht="15" x14ac:dyDescent="0.25">
      <c r="A33" s="106"/>
      <c r="B33" s="418"/>
      <c r="C33" s="418"/>
      <c r="D33" s="418"/>
      <c r="E33" s="418"/>
      <c r="F33" s="418"/>
      <c r="G33" s="418"/>
      <c r="H33" s="418"/>
      <c r="I33" s="418"/>
      <c r="J33" s="418"/>
      <c r="K33" s="418"/>
      <c r="L33" s="418"/>
    </row>
    <row r="34" spans="1:12" ht="13.5" thickBot="1" x14ac:dyDescent="0.25">
      <c r="A34" s="102"/>
      <c r="B34" s="102"/>
      <c r="C34" s="102"/>
      <c r="D34" s="102"/>
      <c r="E34" s="102"/>
      <c r="F34" s="102"/>
      <c r="G34" s="102"/>
      <c r="H34" s="102"/>
      <c r="I34" s="102"/>
      <c r="J34" s="102"/>
      <c r="K34" s="102"/>
      <c r="L34" s="102"/>
    </row>
    <row r="35" spans="1:12" ht="15.75" thickBot="1" x14ac:dyDescent="0.3">
      <c r="A35" s="106"/>
      <c r="B35" s="412" t="s">
        <v>346</v>
      </c>
      <c r="C35" s="412"/>
      <c r="D35" s="409"/>
      <c r="E35" s="410"/>
      <c r="F35" s="410"/>
      <c r="G35" s="411"/>
      <c r="H35" s="416" t="s">
        <v>76</v>
      </c>
      <c r="I35" s="426"/>
      <c r="J35" s="409"/>
      <c r="K35" s="410"/>
      <c r="L35" s="411"/>
    </row>
    <row r="36" spans="1:12" ht="15.75" thickBot="1" x14ac:dyDescent="0.3">
      <c r="A36" s="106"/>
      <c r="B36" s="106"/>
      <c r="C36" s="106"/>
      <c r="D36" s="106"/>
      <c r="E36" s="106"/>
      <c r="F36" s="106"/>
      <c r="G36" s="106"/>
      <c r="H36" s="106"/>
      <c r="I36" s="106"/>
      <c r="J36" s="102"/>
      <c r="K36" s="102"/>
      <c r="L36" s="102"/>
    </row>
    <row r="37" spans="1:12" ht="15.75" thickBot="1" x14ac:dyDescent="0.3">
      <c r="A37" s="106"/>
      <c r="B37" s="412" t="s">
        <v>347</v>
      </c>
      <c r="C37" s="412"/>
      <c r="D37" s="409"/>
      <c r="E37" s="410"/>
      <c r="F37" s="410"/>
      <c r="G37" s="410"/>
      <c r="H37" s="410"/>
      <c r="I37" s="410"/>
      <c r="J37" s="410"/>
      <c r="K37" s="410"/>
      <c r="L37" s="411"/>
    </row>
    <row r="38" spans="1:12" ht="15.75" thickBot="1" x14ac:dyDescent="0.3">
      <c r="A38" s="106"/>
      <c r="B38" s="106"/>
      <c r="C38" s="106"/>
      <c r="D38" s="106"/>
      <c r="E38" s="106"/>
      <c r="F38" s="106"/>
      <c r="G38" s="106"/>
      <c r="H38" s="106"/>
      <c r="I38" s="106"/>
      <c r="J38" s="102"/>
      <c r="K38" s="102"/>
      <c r="L38" s="102"/>
    </row>
    <row r="39" spans="1:12" ht="15.75" thickBot="1" x14ac:dyDescent="0.3">
      <c r="A39" s="106"/>
      <c r="B39" s="412" t="s">
        <v>102</v>
      </c>
      <c r="C39" s="412"/>
      <c r="D39" s="409"/>
      <c r="E39" s="410"/>
      <c r="F39" s="410"/>
      <c r="G39" s="410"/>
      <c r="H39" s="410"/>
      <c r="I39" s="410"/>
      <c r="J39" s="410"/>
      <c r="K39" s="410"/>
      <c r="L39" s="411"/>
    </row>
    <row r="40" spans="1:12" ht="15.75" thickBot="1" x14ac:dyDescent="0.3">
      <c r="A40" s="106"/>
      <c r="B40" s="106"/>
      <c r="C40" s="106"/>
      <c r="D40" s="106"/>
      <c r="E40" s="106"/>
      <c r="F40" s="106"/>
      <c r="G40" s="106"/>
      <c r="H40" s="106"/>
      <c r="I40" s="106"/>
      <c r="J40" s="102"/>
      <c r="K40" s="102"/>
      <c r="L40" s="102"/>
    </row>
    <row r="41" spans="1:12" ht="15.75" thickBot="1" x14ac:dyDescent="0.3">
      <c r="A41" s="106"/>
      <c r="B41" s="412" t="s">
        <v>348</v>
      </c>
      <c r="C41" s="412"/>
      <c r="D41" s="413"/>
      <c r="E41" s="414"/>
      <c r="F41" s="414"/>
      <c r="G41" s="415"/>
      <c r="H41" s="416" t="s">
        <v>103</v>
      </c>
      <c r="I41" s="417"/>
      <c r="J41" s="110"/>
      <c r="K41" s="108" t="s">
        <v>349</v>
      </c>
      <c r="L41" s="109"/>
    </row>
    <row r="43" spans="1:12" ht="15" x14ac:dyDescent="0.25">
      <c r="A43" s="106" t="s">
        <v>355</v>
      </c>
      <c r="B43" s="102"/>
      <c r="C43" s="102"/>
      <c r="D43" s="102"/>
      <c r="E43" s="102"/>
      <c r="F43" s="102"/>
      <c r="G43" s="102"/>
      <c r="H43" s="102"/>
      <c r="I43" s="102"/>
      <c r="J43" s="102"/>
      <c r="K43" s="102"/>
      <c r="L43" s="102"/>
    </row>
    <row r="45" spans="1:12" x14ac:dyDescent="0.2">
      <c r="A45" s="407" t="s">
        <v>356</v>
      </c>
      <c r="B45" s="407"/>
      <c r="C45" s="407"/>
      <c r="D45" s="407"/>
      <c r="E45" s="407"/>
      <c r="F45" s="407"/>
      <c r="G45" s="407"/>
      <c r="H45" s="407"/>
      <c r="I45" s="407"/>
      <c r="J45" s="407"/>
      <c r="K45" s="407"/>
      <c r="L45" s="407"/>
    </row>
    <row r="46" spans="1:12" x14ac:dyDescent="0.2">
      <c r="A46" s="407"/>
      <c r="B46" s="407"/>
      <c r="C46" s="407"/>
      <c r="D46" s="407"/>
      <c r="E46" s="407"/>
      <c r="F46" s="407"/>
      <c r="G46" s="407"/>
      <c r="H46" s="407"/>
      <c r="I46" s="407"/>
      <c r="J46" s="407"/>
      <c r="K46" s="407"/>
      <c r="L46" s="407"/>
    </row>
    <row r="47" spans="1:12" x14ac:dyDescent="0.2">
      <c r="A47" s="407"/>
      <c r="B47" s="407"/>
      <c r="C47" s="407"/>
      <c r="D47" s="407"/>
      <c r="E47" s="407"/>
      <c r="F47" s="407"/>
      <c r="G47" s="407"/>
      <c r="H47" s="407"/>
      <c r="I47" s="407"/>
      <c r="J47" s="407"/>
      <c r="K47" s="407"/>
      <c r="L47" s="407"/>
    </row>
    <row r="48" spans="1:12" x14ac:dyDescent="0.2">
      <c r="A48" s="407"/>
      <c r="B48" s="407"/>
      <c r="C48" s="407"/>
      <c r="D48" s="407"/>
      <c r="E48" s="407"/>
      <c r="F48" s="407"/>
      <c r="G48" s="407"/>
      <c r="H48" s="407"/>
      <c r="I48" s="407"/>
      <c r="J48" s="407"/>
      <c r="K48" s="407"/>
      <c r="L48" s="407"/>
    </row>
    <row r="49" spans="1:12" x14ac:dyDescent="0.2">
      <c r="A49" s="407"/>
      <c r="B49" s="407"/>
      <c r="C49" s="407"/>
      <c r="D49" s="407"/>
      <c r="E49" s="407"/>
      <c r="F49" s="407"/>
      <c r="G49" s="407"/>
      <c r="H49" s="407"/>
      <c r="I49" s="407"/>
      <c r="J49" s="407"/>
      <c r="K49" s="407"/>
      <c r="L49" s="407"/>
    </row>
    <row r="50" spans="1:12" x14ac:dyDescent="0.2">
      <c r="A50" s="407"/>
      <c r="B50" s="407"/>
      <c r="C50" s="407"/>
      <c r="D50" s="407"/>
      <c r="E50" s="407"/>
      <c r="F50" s="407"/>
      <c r="G50" s="407"/>
      <c r="H50" s="407"/>
      <c r="I50" s="407"/>
      <c r="J50" s="407"/>
      <c r="K50" s="407"/>
      <c r="L50" s="407"/>
    </row>
    <row r="52" spans="1:12" ht="15.75" x14ac:dyDescent="0.25">
      <c r="A52" s="419" t="s">
        <v>357</v>
      </c>
      <c r="B52" s="419"/>
      <c r="C52" s="419"/>
      <c r="D52" s="419"/>
      <c r="E52" s="419"/>
      <c r="F52" s="102"/>
      <c r="G52" s="102"/>
      <c r="H52" s="102"/>
      <c r="I52" s="102"/>
      <c r="J52" s="102"/>
      <c r="K52" s="102"/>
      <c r="L52" s="102"/>
    </row>
    <row r="54" spans="1:12" ht="15.75" x14ac:dyDescent="0.25">
      <c r="A54" s="419" t="s">
        <v>358</v>
      </c>
      <c r="B54" s="419"/>
      <c r="C54" s="400" t="s">
        <v>359</v>
      </c>
      <c r="D54" s="400"/>
      <c r="E54" s="400"/>
      <c r="F54" s="400"/>
      <c r="G54" s="400"/>
      <c r="H54" s="400"/>
      <c r="I54" s="400"/>
      <c r="J54" s="111"/>
      <c r="K54" s="102"/>
      <c r="L54" s="102"/>
    </row>
    <row r="55" spans="1:12" ht="15.75" x14ac:dyDescent="0.25">
      <c r="A55" s="399" t="s">
        <v>360</v>
      </c>
      <c r="B55" s="399"/>
      <c r="C55" s="407" t="s">
        <v>361</v>
      </c>
      <c r="D55" s="407"/>
      <c r="E55" s="407"/>
      <c r="F55" s="407"/>
      <c r="G55" s="407"/>
      <c r="H55" s="407"/>
      <c r="I55" s="407"/>
      <c r="J55" s="407"/>
      <c r="K55" s="407"/>
      <c r="L55" s="407"/>
    </row>
    <row r="56" spans="1:12" x14ac:dyDescent="0.2">
      <c r="A56" s="102"/>
      <c r="B56" s="102"/>
      <c r="C56" s="407"/>
      <c r="D56" s="407"/>
      <c r="E56" s="407"/>
      <c r="F56" s="407"/>
      <c r="G56" s="407"/>
      <c r="H56" s="407"/>
      <c r="I56" s="407"/>
      <c r="J56" s="407"/>
      <c r="K56" s="407"/>
      <c r="L56" s="407"/>
    </row>
    <row r="57" spans="1:12" ht="15.75" x14ac:dyDescent="0.25">
      <c r="A57" s="399" t="s">
        <v>362</v>
      </c>
      <c r="B57" s="399"/>
      <c r="C57" s="407" t="s">
        <v>363</v>
      </c>
      <c r="D57" s="407"/>
      <c r="E57" s="407"/>
      <c r="F57" s="407"/>
      <c r="G57" s="407"/>
      <c r="H57" s="407"/>
      <c r="I57" s="407"/>
      <c r="J57" s="407"/>
      <c r="K57" s="407"/>
      <c r="L57" s="407"/>
    </row>
    <row r="58" spans="1:12" x14ac:dyDescent="0.2">
      <c r="A58" s="102"/>
      <c r="B58" s="102"/>
      <c r="C58" s="407"/>
      <c r="D58" s="407"/>
      <c r="E58" s="407"/>
      <c r="F58" s="407"/>
      <c r="G58" s="407"/>
      <c r="H58" s="407"/>
      <c r="I58" s="407"/>
      <c r="J58" s="407"/>
      <c r="K58" s="407"/>
      <c r="L58" s="407"/>
    </row>
    <row r="59" spans="1:12" ht="15.75" x14ac:dyDescent="0.25">
      <c r="A59" s="399" t="s">
        <v>364</v>
      </c>
      <c r="B59" s="399"/>
      <c r="C59" s="407" t="s">
        <v>365</v>
      </c>
      <c r="D59" s="407"/>
      <c r="E59" s="407"/>
      <c r="F59" s="407"/>
      <c r="G59" s="407"/>
      <c r="H59" s="407"/>
      <c r="I59" s="407"/>
      <c r="J59" s="407"/>
      <c r="K59" s="407"/>
      <c r="L59" s="407"/>
    </row>
    <row r="60" spans="1:12" x14ac:dyDescent="0.2">
      <c r="A60" s="102"/>
      <c r="B60" s="102"/>
      <c r="C60" s="407"/>
      <c r="D60" s="407"/>
      <c r="E60" s="407"/>
      <c r="F60" s="407"/>
      <c r="G60" s="407"/>
      <c r="H60" s="407"/>
      <c r="I60" s="407"/>
      <c r="J60" s="407"/>
      <c r="K60" s="407"/>
      <c r="L60" s="407"/>
    </row>
    <row r="61" spans="1:12" x14ac:dyDescent="0.2">
      <c r="A61" s="102"/>
      <c r="B61" s="102"/>
      <c r="C61" s="407"/>
      <c r="D61" s="407"/>
      <c r="E61" s="407"/>
      <c r="F61" s="407"/>
      <c r="G61" s="407"/>
      <c r="H61" s="407"/>
      <c r="I61" s="407"/>
      <c r="J61" s="407"/>
      <c r="K61" s="407"/>
      <c r="L61" s="407"/>
    </row>
    <row r="62" spans="1:12" ht="15.75" x14ac:dyDescent="0.25">
      <c r="A62" s="399" t="s">
        <v>366</v>
      </c>
      <c r="B62" s="399"/>
      <c r="C62" s="400" t="s">
        <v>367</v>
      </c>
      <c r="D62" s="400"/>
      <c r="E62" s="400"/>
      <c r="F62" s="400"/>
      <c r="G62" s="400"/>
      <c r="H62" s="400"/>
      <c r="I62" s="400"/>
      <c r="J62" s="102"/>
      <c r="K62" s="102"/>
      <c r="L62" s="102"/>
    </row>
    <row r="63" spans="1:12" ht="15.75" x14ac:dyDescent="0.25">
      <c r="A63" s="399" t="s">
        <v>368</v>
      </c>
      <c r="B63" s="399"/>
      <c r="C63" s="400" t="s">
        <v>369</v>
      </c>
      <c r="D63" s="400"/>
      <c r="E63" s="400"/>
      <c r="F63" s="400"/>
      <c r="G63" s="400"/>
      <c r="H63" s="400"/>
      <c r="I63" s="400"/>
      <c r="J63" s="400"/>
      <c r="K63" s="400"/>
      <c r="L63" s="400"/>
    </row>
    <row r="64" spans="1:12" ht="15.75" thickBot="1" x14ac:dyDescent="0.25">
      <c r="A64" s="102"/>
      <c r="B64" s="102"/>
      <c r="C64" s="112"/>
      <c r="D64" s="102"/>
      <c r="E64" s="102"/>
      <c r="F64" s="102"/>
      <c r="G64" s="102"/>
      <c r="H64" s="102"/>
      <c r="I64" s="102"/>
      <c r="J64" s="102"/>
      <c r="K64" s="102"/>
      <c r="L64" s="102"/>
    </row>
    <row r="65" spans="1:14" ht="13.5" x14ac:dyDescent="0.2">
      <c r="A65" s="403" t="s">
        <v>186</v>
      </c>
      <c r="B65" s="401"/>
      <c r="C65" s="401"/>
      <c r="D65" s="401" t="s">
        <v>188</v>
      </c>
      <c r="E65" s="401"/>
      <c r="F65" s="114" t="s">
        <v>190</v>
      </c>
      <c r="G65" s="401" t="s">
        <v>191</v>
      </c>
      <c r="H65" s="401"/>
      <c r="I65" s="401" t="s">
        <v>193</v>
      </c>
      <c r="J65" s="401"/>
      <c r="K65" s="401" t="s">
        <v>195</v>
      </c>
      <c r="L65" s="405"/>
      <c r="M65" s="401" t="s">
        <v>197</v>
      </c>
      <c r="N65" s="405"/>
    </row>
    <row r="66" spans="1:14" x14ac:dyDescent="0.2">
      <c r="A66" s="404" t="s">
        <v>370</v>
      </c>
      <c r="B66" s="402"/>
      <c r="C66" s="402"/>
      <c r="D66" s="402" t="s">
        <v>371</v>
      </c>
      <c r="E66" s="402"/>
      <c r="F66" s="113" t="s">
        <v>372</v>
      </c>
      <c r="G66" s="402" t="s">
        <v>373</v>
      </c>
      <c r="H66" s="402"/>
      <c r="I66" s="402" t="s">
        <v>374</v>
      </c>
      <c r="J66" s="402"/>
      <c r="K66" s="402" t="s">
        <v>375</v>
      </c>
      <c r="L66" s="406"/>
      <c r="M66" s="402" t="s">
        <v>112</v>
      </c>
      <c r="N66" s="406"/>
    </row>
    <row r="67" spans="1:14" ht="14.25" x14ac:dyDescent="0.2">
      <c r="A67" s="398"/>
      <c r="B67" s="397"/>
      <c r="C67" s="397"/>
      <c r="D67" s="387"/>
      <c r="E67" s="387"/>
      <c r="F67" s="115"/>
      <c r="G67" s="397"/>
      <c r="H67" s="397"/>
      <c r="I67" s="373"/>
      <c r="J67" s="373"/>
      <c r="K67" s="373"/>
      <c r="L67" s="374"/>
      <c r="M67" s="373"/>
      <c r="N67" s="374"/>
    </row>
    <row r="68" spans="1:14" ht="14.25" x14ac:dyDescent="0.2">
      <c r="A68" s="398"/>
      <c r="B68" s="397"/>
      <c r="C68" s="397"/>
      <c r="D68" s="387"/>
      <c r="E68" s="387"/>
      <c r="F68" s="115"/>
      <c r="G68" s="397"/>
      <c r="H68" s="397"/>
      <c r="I68" s="373"/>
      <c r="J68" s="373"/>
      <c r="K68" s="373"/>
      <c r="L68" s="374"/>
      <c r="M68" s="373"/>
      <c r="N68" s="374"/>
    </row>
    <row r="69" spans="1:14" ht="14.25" x14ac:dyDescent="0.2">
      <c r="A69" s="398"/>
      <c r="B69" s="397"/>
      <c r="C69" s="397"/>
      <c r="D69" s="387"/>
      <c r="E69" s="387"/>
      <c r="F69" s="115"/>
      <c r="G69" s="397"/>
      <c r="H69" s="397"/>
      <c r="I69" s="373"/>
      <c r="J69" s="373"/>
      <c r="K69" s="373"/>
      <c r="L69" s="374"/>
      <c r="M69" s="373"/>
      <c r="N69" s="374"/>
    </row>
    <row r="70" spans="1:14" ht="14.25" x14ac:dyDescent="0.2">
      <c r="A70" s="398"/>
      <c r="B70" s="397"/>
      <c r="C70" s="397"/>
      <c r="D70" s="387"/>
      <c r="E70" s="387"/>
      <c r="F70" s="115"/>
      <c r="G70" s="397"/>
      <c r="H70" s="397"/>
      <c r="I70" s="373"/>
      <c r="J70" s="373"/>
      <c r="K70" s="373"/>
      <c r="L70" s="374"/>
      <c r="M70" s="373"/>
      <c r="N70" s="374"/>
    </row>
    <row r="71" spans="1:14" x14ac:dyDescent="0.2">
      <c r="A71" s="388" t="s">
        <v>376</v>
      </c>
      <c r="B71" s="389"/>
      <c r="C71" s="390"/>
      <c r="D71" s="375">
        <v>0</v>
      </c>
      <c r="E71" s="376"/>
      <c r="F71" s="378">
        <v>0</v>
      </c>
      <c r="G71" s="381"/>
      <c r="H71" s="382"/>
      <c r="I71" s="381"/>
      <c r="J71" s="382"/>
      <c r="K71" s="381"/>
      <c r="L71" s="382"/>
      <c r="M71" s="428">
        <f>SUM(M67:N70)</f>
        <v>0</v>
      </c>
      <c r="N71" s="429"/>
    </row>
    <row r="72" spans="1:14" x14ac:dyDescent="0.2">
      <c r="A72" s="391"/>
      <c r="B72" s="392"/>
      <c r="C72" s="393"/>
      <c r="D72" s="376"/>
      <c r="E72" s="376"/>
      <c r="F72" s="379"/>
      <c r="G72" s="383"/>
      <c r="H72" s="384"/>
      <c r="I72" s="383"/>
      <c r="J72" s="384"/>
      <c r="K72" s="383"/>
      <c r="L72" s="384"/>
      <c r="M72" s="430"/>
      <c r="N72" s="431"/>
    </row>
    <row r="73" spans="1:14" ht="15.75" thickBot="1" x14ac:dyDescent="0.25">
      <c r="A73" s="394">
        <v>0</v>
      </c>
      <c r="B73" s="395"/>
      <c r="C73" s="396"/>
      <c r="D73" s="377"/>
      <c r="E73" s="377"/>
      <c r="F73" s="380"/>
      <c r="G73" s="385"/>
      <c r="H73" s="386"/>
      <c r="I73" s="385"/>
      <c r="J73" s="386"/>
      <c r="K73" s="385"/>
      <c r="L73" s="386"/>
      <c r="M73" s="432"/>
      <c r="N73" s="433"/>
    </row>
  </sheetData>
  <mergeCells count="96">
    <mergeCell ref="M70:N70"/>
    <mergeCell ref="M71:N73"/>
    <mergeCell ref="M65:N65"/>
    <mergeCell ref="M66:N66"/>
    <mergeCell ref="M67:N67"/>
    <mergeCell ref="M68:N68"/>
    <mergeCell ref="M69:N69"/>
    <mergeCell ref="B41:C41"/>
    <mergeCell ref="D41:G41"/>
    <mergeCell ref="H41:I41"/>
    <mergeCell ref="B37:C37"/>
    <mergeCell ref="D37:L37"/>
    <mergeCell ref="B39:C39"/>
    <mergeCell ref="D39:L39"/>
    <mergeCell ref="B10:L10"/>
    <mergeCell ref="F2:L2"/>
    <mergeCell ref="F3:L3"/>
    <mergeCell ref="F4:L4"/>
    <mergeCell ref="F5:L5"/>
    <mergeCell ref="A12:C12"/>
    <mergeCell ref="B13:H13"/>
    <mergeCell ref="B18:C18"/>
    <mergeCell ref="A54:B54"/>
    <mergeCell ref="C54:I54"/>
    <mergeCell ref="A29:C29"/>
    <mergeCell ref="B26:H26"/>
    <mergeCell ref="B27:L28"/>
    <mergeCell ref="A45:L50"/>
    <mergeCell ref="A52:E52"/>
    <mergeCell ref="B35:C35"/>
    <mergeCell ref="D35:G35"/>
    <mergeCell ref="H35:I35"/>
    <mergeCell ref="J35:L35"/>
    <mergeCell ref="D18:G18"/>
    <mergeCell ref="H18:I18"/>
    <mergeCell ref="A55:B55"/>
    <mergeCell ref="C55:L56"/>
    <mergeCell ref="B14:I14"/>
    <mergeCell ref="B15:K15"/>
    <mergeCell ref="B16:K16"/>
    <mergeCell ref="J18:L18"/>
    <mergeCell ref="B24:C24"/>
    <mergeCell ref="D24:G24"/>
    <mergeCell ref="H24:I24"/>
    <mergeCell ref="B20:C20"/>
    <mergeCell ref="D20:L20"/>
    <mergeCell ref="B22:C22"/>
    <mergeCell ref="D22:L22"/>
    <mergeCell ref="B30:H30"/>
    <mergeCell ref="B31:I31"/>
    <mergeCell ref="B32:L33"/>
    <mergeCell ref="A57:B57"/>
    <mergeCell ref="C57:L58"/>
    <mergeCell ref="A59:B59"/>
    <mergeCell ref="C59:L61"/>
    <mergeCell ref="A62:B62"/>
    <mergeCell ref="C62:I62"/>
    <mergeCell ref="A63:B63"/>
    <mergeCell ref="C63:L63"/>
    <mergeCell ref="I65:J65"/>
    <mergeCell ref="I66:J66"/>
    <mergeCell ref="A65:C65"/>
    <mergeCell ref="A66:C66"/>
    <mergeCell ref="D65:E65"/>
    <mergeCell ref="D66:E66"/>
    <mergeCell ref="K65:L65"/>
    <mergeCell ref="K66:L66"/>
    <mergeCell ref="G65:H65"/>
    <mergeCell ref="G66:H66"/>
    <mergeCell ref="A67:C67"/>
    <mergeCell ref="A68:C68"/>
    <mergeCell ref="G67:H67"/>
    <mergeCell ref="G68:H68"/>
    <mergeCell ref="K67:L67"/>
    <mergeCell ref="K68:L68"/>
    <mergeCell ref="I67:J67"/>
    <mergeCell ref="I68:J68"/>
    <mergeCell ref="D67:E67"/>
    <mergeCell ref="D68:E68"/>
    <mergeCell ref="A71:C72"/>
    <mergeCell ref="A73:C73"/>
    <mergeCell ref="G69:H69"/>
    <mergeCell ref="G70:H70"/>
    <mergeCell ref="A69:C69"/>
    <mergeCell ref="A70:C70"/>
    <mergeCell ref="K69:L69"/>
    <mergeCell ref="K70:L70"/>
    <mergeCell ref="D71:E73"/>
    <mergeCell ref="F71:F73"/>
    <mergeCell ref="G71:H73"/>
    <mergeCell ref="I71:J73"/>
    <mergeCell ref="K71:L73"/>
    <mergeCell ref="I69:J69"/>
    <mergeCell ref="I70:J70"/>
    <mergeCell ref="D69:E69"/>
    <mergeCell ref="D70:E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00"/>
  <sheetViews>
    <sheetView topLeftCell="A57" workbookViewId="0">
      <selection activeCell="Q23" sqref="Q23"/>
    </sheetView>
  </sheetViews>
  <sheetFormatPr defaultColWidth="9.140625" defaultRowHeight="14.25" x14ac:dyDescent="0.2"/>
  <cols>
    <col min="1" max="8" width="9.140625" style="4"/>
    <col min="9" max="9" width="11.5703125" style="4" customWidth="1"/>
    <col min="10" max="10" width="11.85546875" style="4" customWidth="1"/>
    <col min="11" max="11" width="13.7109375" style="4" customWidth="1"/>
    <col min="12" max="12" width="10" style="4" customWidth="1"/>
    <col min="13" max="13" width="15.42578125" style="4" customWidth="1"/>
    <col min="14" max="16384" width="9.140625" style="4"/>
  </cols>
  <sheetData>
    <row r="1" spans="1:16" x14ac:dyDescent="0.2">
      <c r="A1"/>
      <c r="O1" s="4" t="s">
        <v>338</v>
      </c>
    </row>
    <row r="2" spans="1:16" ht="18.75" customHeight="1" x14ac:dyDescent="0.25">
      <c r="D2" s="6"/>
      <c r="E2" s="6"/>
      <c r="F2" s="6"/>
      <c r="G2" s="6"/>
      <c r="H2" s="195">
        <v>2019</v>
      </c>
      <c r="I2" s="195"/>
      <c r="J2" s="195"/>
      <c r="K2" s="195"/>
      <c r="L2" s="195"/>
      <c r="M2" s="195"/>
      <c r="N2" s="195"/>
      <c r="O2" s="195"/>
    </row>
    <row r="3" spans="1:16" ht="18.75" customHeight="1" x14ac:dyDescent="0.25">
      <c r="D3" s="6"/>
      <c r="E3" s="6"/>
      <c r="F3" s="6"/>
      <c r="G3" s="6"/>
      <c r="H3" s="195" t="s">
        <v>176</v>
      </c>
      <c r="I3" s="195"/>
      <c r="J3" s="195"/>
      <c r="K3" s="195"/>
      <c r="L3" s="195"/>
      <c r="M3" s="195"/>
      <c r="N3" s="195"/>
      <c r="O3" s="195"/>
    </row>
    <row r="4" spans="1:16" ht="18.75" customHeight="1" x14ac:dyDescent="0.25">
      <c r="D4" s="6"/>
      <c r="E4" s="6"/>
      <c r="F4" s="6"/>
      <c r="G4" s="6"/>
      <c r="H4" s="195" t="s">
        <v>177</v>
      </c>
      <c r="I4" s="195"/>
      <c r="J4" s="195"/>
      <c r="K4" s="195"/>
      <c r="L4" s="195"/>
      <c r="M4" s="195"/>
      <c r="N4" s="195"/>
      <c r="O4" s="195"/>
    </row>
    <row r="5" spans="1:16" ht="15" x14ac:dyDescent="0.25">
      <c r="D5" s="6"/>
      <c r="E5" s="6"/>
      <c r="F5" s="6"/>
      <c r="G5" s="6"/>
      <c r="H5" s="195"/>
      <c r="I5" s="195"/>
      <c r="J5" s="195"/>
      <c r="K5" s="195"/>
      <c r="L5" s="195"/>
      <c r="M5" s="195"/>
      <c r="N5" s="195"/>
      <c r="O5" s="195"/>
    </row>
    <row r="6" spans="1:16" ht="15" x14ac:dyDescent="0.25">
      <c r="D6" s="6"/>
      <c r="E6" s="6"/>
      <c r="F6" s="6"/>
      <c r="G6" s="6"/>
      <c r="H6" s="6"/>
      <c r="I6" s="6"/>
      <c r="J6" s="6"/>
      <c r="K6" s="6"/>
      <c r="L6" s="6"/>
      <c r="M6" s="6"/>
      <c r="N6" s="6"/>
    </row>
    <row r="7" spans="1:16" ht="15" x14ac:dyDescent="0.25">
      <c r="D7" s="6"/>
      <c r="E7" s="6"/>
      <c r="F7" s="6"/>
      <c r="G7" s="6"/>
      <c r="H7" s="6"/>
      <c r="I7" s="6"/>
      <c r="J7" s="6"/>
      <c r="K7" s="6"/>
      <c r="L7" s="6"/>
      <c r="M7" s="6"/>
      <c r="N7" s="6"/>
    </row>
    <row r="8" spans="1:16" ht="15" x14ac:dyDescent="0.25">
      <c r="D8" s="6"/>
      <c r="E8" s="6"/>
      <c r="F8" s="6"/>
      <c r="G8" s="6"/>
      <c r="H8" s="6"/>
      <c r="I8" s="6"/>
      <c r="J8" s="6"/>
      <c r="K8" s="6"/>
      <c r="L8" s="6"/>
      <c r="M8" s="6"/>
      <c r="N8" s="6"/>
    </row>
    <row r="9" spans="1:16" ht="15" x14ac:dyDescent="0.25">
      <c r="D9" s="6"/>
      <c r="E9" s="6"/>
      <c r="F9" s="6"/>
      <c r="G9" s="6"/>
      <c r="H9" s="6"/>
      <c r="I9" s="6"/>
      <c r="J9" s="6"/>
      <c r="K9" s="6"/>
      <c r="L9" s="6"/>
      <c r="M9" s="6"/>
      <c r="N9" s="6"/>
    </row>
    <row r="10" spans="1:16" ht="15" x14ac:dyDescent="0.25">
      <c r="C10" s="6"/>
      <c r="D10" s="195" t="s">
        <v>396</v>
      </c>
      <c r="E10" s="195"/>
      <c r="F10" s="195"/>
      <c r="G10" s="195"/>
      <c r="H10" s="195"/>
      <c r="I10" s="195"/>
      <c r="J10" s="195"/>
      <c r="K10" s="195"/>
      <c r="L10" s="195"/>
      <c r="M10" s="195"/>
      <c r="N10" s="195"/>
      <c r="O10" s="195"/>
      <c r="P10" s="6"/>
    </row>
    <row r="11" spans="1:16" ht="15" x14ac:dyDescent="0.25">
      <c r="C11" s="6"/>
      <c r="D11" s="14"/>
      <c r="E11" s="14"/>
      <c r="F11" s="14"/>
      <c r="G11" s="14"/>
      <c r="H11" s="14"/>
      <c r="I11" s="14"/>
      <c r="J11" s="14"/>
      <c r="K11" s="14"/>
      <c r="L11" s="14"/>
      <c r="M11" s="14"/>
      <c r="N11" s="14"/>
      <c r="O11" s="14"/>
      <c r="P11" s="6"/>
    </row>
    <row r="12" spans="1:16" x14ac:dyDescent="0.2">
      <c r="D12" s="282" t="s">
        <v>114</v>
      </c>
      <c r="E12" s="282"/>
      <c r="F12" s="282"/>
      <c r="G12" s="282"/>
      <c r="H12" s="282"/>
      <c r="I12" s="282"/>
      <c r="J12" s="282"/>
      <c r="K12" s="282"/>
      <c r="L12" s="282"/>
      <c r="M12" s="282"/>
      <c r="N12" s="282"/>
      <c r="O12" s="282"/>
    </row>
    <row r="13" spans="1:16" x14ac:dyDescent="0.2">
      <c r="D13" s="282" t="s">
        <v>115</v>
      </c>
      <c r="E13" s="282"/>
      <c r="F13" s="282"/>
      <c r="G13" s="282"/>
      <c r="H13" s="282"/>
      <c r="I13" s="282"/>
      <c r="J13" s="282"/>
      <c r="K13" s="282"/>
      <c r="L13" s="282"/>
      <c r="M13" s="282"/>
      <c r="N13" s="282"/>
      <c r="O13" s="282"/>
    </row>
    <row r="14" spans="1:16" x14ac:dyDescent="0.2">
      <c r="D14" s="282" t="s">
        <v>116</v>
      </c>
      <c r="E14" s="282"/>
      <c r="F14" s="282"/>
      <c r="G14" s="282"/>
      <c r="H14" s="282"/>
      <c r="I14" s="282"/>
      <c r="J14" s="282"/>
      <c r="K14" s="282"/>
      <c r="L14" s="282"/>
      <c r="M14" s="282"/>
      <c r="N14" s="282"/>
      <c r="O14" s="282"/>
    </row>
    <row r="15" spans="1:16" x14ac:dyDescent="0.2">
      <c r="D15" s="282" t="s">
        <v>117</v>
      </c>
      <c r="E15" s="282"/>
      <c r="F15" s="282"/>
      <c r="G15" s="282"/>
      <c r="H15" s="282"/>
      <c r="I15" s="282"/>
      <c r="J15" s="282"/>
      <c r="K15" s="282"/>
      <c r="L15" s="282"/>
      <c r="M15" s="282"/>
      <c r="N15" s="282"/>
      <c r="O15" s="282"/>
    </row>
    <row r="16" spans="1:16" x14ac:dyDescent="0.2">
      <c r="D16" s="282" t="s">
        <v>117</v>
      </c>
      <c r="E16" s="282"/>
      <c r="F16" s="282"/>
      <c r="G16" s="282"/>
      <c r="H16" s="282"/>
      <c r="I16" s="282"/>
      <c r="J16" s="282"/>
      <c r="K16" s="282"/>
      <c r="L16" s="282"/>
      <c r="M16" s="282"/>
      <c r="N16" s="282"/>
      <c r="O16" s="282"/>
    </row>
    <row r="17" spans="4:15" x14ac:dyDescent="0.2">
      <c r="D17" s="282" t="s">
        <v>118</v>
      </c>
      <c r="E17" s="282"/>
      <c r="F17" s="282"/>
      <c r="G17" s="282"/>
      <c r="H17" s="282"/>
      <c r="I17" s="282"/>
      <c r="J17" s="282"/>
      <c r="K17" s="282"/>
      <c r="L17" s="282"/>
      <c r="M17" s="282"/>
      <c r="N17" s="282"/>
      <c r="O17" s="282"/>
    </row>
    <row r="18" spans="4:15" x14ac:dyDescent="0.2">
      <c r="D18" s="282" t="s">
        <v>119</v>
      </c>
      <c r="E18" s="282"/>
      <c r="F18" s="282"/>
      <c r="G18" s="282"/>
      <c r="H18" s="282"/>
      <c r="I18" s="282"/>
      <c r="J18" s="282"/>
      <c r="K18" s="282"/>
      <c r="L18" s="282"/>
      <c r="M18" s="282"/>
      <c r="N18" s="282"/>
      <c r="O18" s="282"/>
    </row>
    <row r="20" spans="4:15" ht="15" x14ac:dyDescent="0.25">
      <c r="D20" s="195" t="s">
        <v>331</v>
      </c>
      <c r="E20" s="195"/>
      <c r="F20" s="195"/>
      <c r="G20" s="195"/>
      <c r="H20" s="195"/>
      <c r="I20" s="195"/>
      <c r="J20" s="195"/>
      <c r="K20" s="195"/>
      <c r="L20" s="195"/>
      <c r="M20" s="195"/>
      <c r="N20" s="195"/>
      <c r="O20" s="195"/>
    </row>
    <row r="21" spans="4:15" ht="15" x14ac:dyDescent="0.25">
      <c r="D21" s="195" t="s">
        <v>120</v>
      </c>
      <c r="E21" s="195"/>
      <c r="F21" s="195"/>
      <c r="G21" s="195"/>
      <c r="H21" s="195"/>
      <c r="I21" s="195"/>
      <c r="J21" s="195"/>
      <c r="K21" s="195"/>
      <c r="L21" s="195"/>
      <c r="M21" s="195"/>
      <c r="N21" s="195"/>
      <c r="O21" s="195"/>
    </row>
    <row r="22" spans="4:15" ht="15" thickBot="1" x14ac:dyDescent="0.25"/>
    <row r="23" spans="4:15" ht="45" customHeight="1" x14ac:dyDescent="0.25">
      <c r="D23" s="468"/>
      <c r="E23" s="469"/>
      <c r="F23" s="469"/>
      <c r="G23" s="469"/>
      <c r="H23" s="469" t="s">
        <v>121</v>
      </c>
      <c r="I23" s="469"/>
      <c r="J23" s="48" t="s">
        <v>122</v>
      </c>
      <c r="K23" s="48" t="s">
        <v>123</v>
      </c>
      <c r="L23" s="48" t="s">
        <v>320</v>
      </c>
      <c r="M23" s="48" t="s">
        <v>384</v>
      </c>
      <c r="N23" s="469" t="s">
        <v>385</v>
      </c>
      <c r="O23" s="470"/>
    </row>
    <row r="24" spans="4:15" ht="15" customHeight="1" x14ac:dyDescent="0.25">
      <c r="D24" s="458" t="s">
        <v>124</v>
      </c>
      <c r="E24" s="459"/>
      <c r="F24" s="459"/>
      <c r="G24" s="459"/>
      <c r="H24" s="436"/>
      <c r="I24" s="436"/>
      <c r="J24" s="93" t="e">
        <f>H24/H39</f>
        <v>#DIV/0!</v>
      </c>
      <c r="K24" s="49">
        <v>0</v>
      </c>
      <c r="L24" s="49">
        <v>0</v>
      </c>
      <c r="M24" s="49"/>
      <c r="N24" s="460"/>
      <c r="O24" s="461"/>
    </row>
    <row r="25" spans="4:15" ht="15" x14ac:dyDescent="0.25">
      <c r="D25" s="458" t="s">
        <v>125</v>
      </c>
      <c r="E25" s="459"/>
      <c r="F25" s="459"/>
      <c r="G25" s="459"/>
      <c r="H25" s="436">
        <f t="shared" ref="H25:H38" si="0">SUM(K25:M25)</f>
        <v>0</v>
      </c>
      <c r="I25" s="436"/>
      <c r="J25" s="93" t="e">
        <f>H25/H39</f>
        <v>#DIV/0!</v>
      </c>
      <c r="K25" s="49">
        <v>0</v>
      </c>
      <c r="L25" s="49">
        <v>0</v>
      </c>
      <c r="M25" s="49">
        <v>0</v>
      </c>
      <c r="N25" s="460"/>
      <c r="O25" s="461"/>
    </row>
    <row r="26" spans="4:15" ht="15" x14ac:dyDescent="0.25">
      <c r="D26" s="458" t="s">
        <v>21</v>
      </c>
      <c r="E26" s="459"/>
      <c r="F26" s="459"/>
      <c r="G26" s="459"/>
      <c r="H26" s="436">
        <f t="shared" si="0"/>
        <v>0</v>
      </c>
      <c r="I26" s="436"/>
      <c r="J26" s="93" t="e">
        <f>H26/H39</f>
        <v>#DIV/0!</v>
      </c>
      <c r="K26" s="49">
        <v>0</v>
      </c>
      <c r="L26" s="49">
        <v>0</v>
      </c>
      <c r="M26" s="49">
        <v>0</v>
      </c>
      <c r="N26" s="460"/>
      <c r="O26" s="461"/>
    </row>
    <row r="27" spans="4:15" ht="15" x14ac:dyDescent="0.25">
      <c r="D27" s="466" t="s">
        <v>386</v>
      </c>
      <c r="E27" s="467"/>
      <c r="F27" s="467"/>
      <c r="G27" s="467"/>
      <c r="H27" s="436">
        <f t="shared" si="0"/>
        <v>0</v>
      </c>
      <c r="I27" s="436"/>
      <c r="J27" s="93" t="e">
        <f>H27/H39</f>
        <v>#DIV/0!</v>
      </c>
      <c r="K27" s="49">
        <v>0</v>
      </c>
      <c r="L27" s="49">
        <v>0</v>
      </c>
      <c r="M27" s="49">
        <v>0</v>
      </c>
      <c r="N27" s="460"/>
      <c r="O27" s="461"/>
    </row>
    <row r="28" spans="4:15" ht="15" x14ac:dyDescent="0.25">
      <c r="D28" s="458" t="s">
        <v>126</v>
      </c>
      <c r="E28" s="459"/>
      <c r="F28" s="459"/>
      <c r="G28" s="459"/>
      <c r="H28" s="436">
        <f t="shared" si="0"/>
        <v>0</v>
      </c>
      <c r="I28" s="436"/>
      <c r="J28" s="93" t="e">
        <f>H28/H39</f>
        <v>#DIV/0!</v>
      </c>
      <c r="K28" s="49">
        <v>0</v>
      </c>
      <c r="L28" s="49">
        <v>0</v>
      </c>
      <c r="M28" s="49">
        <v>0</v>
      </c>
      <c r="N28" s="460"/>
      <c r="O28" s="461"/>
    </row>
    <row r="29" spans="4:15" ht="15" x14ac:dyDescent="0.25">
      <c r="D29" s="458" t="s">
        <v>127</v>
      </c>
      <c r="E29" s="459"/>
      <c r="F29" s="459"/>
      <c r="G29" s="459"/>
      <c r="H29" s="436">
        <f t="shared" si="0"/>
        <v>0</v>
      </c>
      <c r="I29" s="436"/>
      <c r="J29" s="93" t="e">
        <f>H29/H39</f>
        <v>#DIV/0!</v>
      </c>
      <c r="K29" s="49">
        <v>0</v>
      </c>
      <c r="L29" s="49">
        <v>0</v>
      </c>
      <c r="M29" s="49">
        <v>0</v>
      </c>
      <c r="N29" s="460"/>
      <c r="O29" s="461"/>
    </row>
    <row r="30" spans="4:15" ht="15" x14ac:dyDescent="0.25">
      <c r="D30" s="458" t="s">
        <v>128</v>
      </c>
      <c r="E30" s="459"/>
      <c r="F30" s="459"/>
      <c r="G30" s="459"/>
      <c r="H30" s="436">
        <f t="shared" si="0"/>
        <v>0</v>
      </c>
      <c r="I30" s="436"/>
      <c r="J30" s="93" t="e">
        <f>H30/H39</f>
        <v>#DIV/0!</v>
      </c>
      <c r="K30" s="49">
        <v>0</v>
      </c>
      <c r="L30" s="49">
        <v>0</v>
      </c>
      <c r="M30" s="49">
        <v>0</v>
      </c>
      <c r="N30" s="460"/>
      <c r="O30" s="461"/>
    </row>
    <row r="31" spans="4:15" ht="15" x14ac:dyDescent="0.25">
      <c r="D31" s="466" t="s">
        <v>386</v>
      </c>
      <c r="E31" s="467"/>
      <c r="F31" s="467"/>
      <c r="G31" s="467"/>
      <c r="H31" s="436"/>
      <c r="I31" s="436"/>
      <c r="J31" s="93" t="e">
        <f>H31/H39</f>
        <v>#DIV/0!</v>
      </c>
      <c r="K31" s="49">
        <v>0</v>
      </c>
      <c r="L31" s="49">
        <v>0</v>
      </c>
      <c r="M31" s="49">
        <v>0</v>
      </c>
      <c r="N31" s="460"/>
      <c r="O31" s="461"/>
    </row>
    <row r="32" spans="4:15" ht="15" x14ac:dyDescent="0.25">
      <c r="D32" s="458" t="s">
        <v>129</v>
      </c>
      <c r="E32" s="459"/>
      <c r="F32" s="459"/>
      <c r="G32" s="459"/>
      <c r="H32" s="436"/>
      <c r="I32" s="436"/>
      <c r="J32" s="93" t="e">
        <f>H32/H39</f>
        <v>#DIV/0!</v>
      </c>
      <c r="K32" s="49"/>
      <c r="L32" s="49">
        <v>0</v>
      </c>
      <c r="M32" s="49"/>
      <c r="N32" s="460"/>
      <c r="O32" s="461"/>
    </row>
    <row r="33" spans="4:15" ht="15" x14ac:dyDescent="0.25">
      <c r="D33" s="458" t="s">
        <v>11</v>
      </c>
      <c r="E33" s="459"/>
      <c r="F33" s="459"/>
      <c r="G33" s="459"/>
      <c r="H33" s="436">
        <f t="shared" si="0"/>
        <v>0</v>
      </c>
      <c r="I33" s="436"/>
      <c r="J33" s="93" t="e">
        <f>H33/H39</f>
        <v>#DIV/0!</v>
      </c>
      <c r="K33" s="49">
        <v>0</v>
      </c>
      <c r="L33" s="49">
        <v>0</v>
      </c>
      <c r="M33" s="49">
        <v>0</v>
      </c>
      <c r="N33" s="460"/>
      <c r="O33" s="461"/>
    </row>
    <row r="34" spans="4:15" ht="15" x14ac:dyDescent="0.25">
      <c r="D34" s="458" t="s">
        <v>130</v>
      </c>
      <c r="E34" s="459"/>
      <c r="F34" s="459"/>
      <c r="G34" s="459"/>
      <c r="H34" s="436"/>
      <c r="I34" s="436"/>
      <c r="J34" s="93" t="e">
        <f>H34/H39</f>
        <v>#DIV/0!</v>
      </c>
      <c r="K34" s="49">
        <v>0</v>
      </c>
      <c r="L34" s="49">
        <v>0</v>
      </c>
      <c r="M34" s="49">
        <v>0</v>
      </c>
      <c r="N34" s="460"/>
      <c r="O34" s="461"/>
    </row>
    <row r="35" spans="4:15" ht="15" x14ac:dyDescent="0.25">
      <c r="D35" s="458" t="s">
        <v>131</v>
      </c>
      <c r="E35" s="459"/>
      <c r="F35" s="459"/>
      <c r="G35" s="459"/>
      <c r="H35" s="436"/>
      <c r="I35" s="436"/>
      <c r="J35" s="93" t="e">
        <f>H35/H39</f>
        <v>#DIV/0!</v>
      </c>
      <c r="K35" s="49">
        <v>0</v>
      </c>
      <c r="L35" s="49">
        <v>0</v>
      </c>
      <c r="M35" s="49">
        <v>0</v>
      </c>
      <c r="N35" s="460"/>
      <c r="O35" s="461"/>
    </row>
    <row r="36" spans="4:15" ht="15" x14ac:dyDescent="0.25">
      <c r="D36" s="458" t="s">
        <v>132</v>
      </c>
      <c r="E36" s="459"/>
      <c r="F36" s="459"/>
      <c r="G36" s="459"/>
      <c r="H36" s="436">
        <f t="shared" si="0"/>
        <v>0</v>
      </c>
      <c r="I36" s="436"/>
      <c r="J36" s="93" t="e">
        <f>H36/H39</f>
        <v>#DIV/0!</v>
      </c>
      <c r="K36" s="49">
        <v>0</v>
      </c>
      <c r="L36" s="49">
        <v>0</v>
      </c>
      <c r="M36" s="49">
        <v>0</v>
      </c>
      <c r="N36" s="460"/>
      <c r="O36" s="461"/>
    </row>
    <row r="37" spans="4:15" ht="15" x14ac:dyDescent="0.25">
      <c r="D37" s="458" t="s">
        <v>133</v>
      </c>
      <c r="E37" s="459"/>
      <c r="F37" s="459"/>
      <c r="G37" s="459"/>
      <c r="H37" s="436"/>
      <c r="I37" s="436"/>
      <c r="J37" s="93" t="e">
        <f>H37/H39</f>
        <v>#DIV/0!</v>
      </c>
      <c r="K37" s="49">
        <v>0</v>
      </c>
      <c r="L37" s="49">
        <v>0</v>
      </c>
      <c r="M37" s="49">
        <v>0</v>
      </c>
      <c r="N37" s="460"/>
      <c r="O37" s="461"/>
    </row>
    <row r="38" spans="4:15" ht="15" x14ac:dyDescent="0.25">
      <c r="D38" s="458" t="s">
        <v>134</v>
      </c>
      <c r="E38" s="459"/>
      <c r="F38" s="459"/>
      <c r="G38" s="459"/>
      <c r="H38" s="436">
        <f t="shared" si="0"/>
        <v>0</v>
      </c>
      <c r="I38" s="436"/>
      <c r="J38" s="93" t="e">
        <f>H38/H39</f>
        <v>#DIV/0!</v>
      </c>
      <c r="K38" s="49">
        <v>0</v>
      </c>
      <c r="L38" s="49">
        <v>0</v>
      </c>
      <c r="M38" s="49">
        <v>0</v>
      </c>
      <c r="N38" s="460"/>
      <c r="O38" s="461"/>
    </row>
    <row r="39" spans="4:15" s="3" customFormat="1" ht="15" x14ac:dyDescent="0.25">
      <c r="D39" s="462" t="s">
        <v>135</v>
      </c>
      <c r="E39" s="463"/>
      <c r="F39" s="463"/>
      <c r="G39" s="463"/>
      <c r="H39" s="441">
        <f>SUM(H24:I38)</f>
        <v>0</v>
      </c>
      <c r="I39" s="441"/>
      <c r="J39" s="50"/>
      <c r="K39" s="94">
        <f>SUM(K24:K38)</f>
        <v>0</v>
      </c>
      <c r="L39" s="94">
        <f>SUM(L24:L38)</f>
        <v>0</v>
      </c>
      <c r="M39" s="94">
        <f>SUM(M24:M38)</f>
        <v>0</v>
      </c>
      <c r="N39" s="464"/>
      <c r="O39" s="465"/>
    </row>
    <row r="40" spans="4:15" ht="15" x14ac:dyDescent="0.25">
      <c r="D40" s="458" t="s">
        <v>136</v>
      </c>
      <c r="E40" s="459"/>
      <c r="F40" s="459"/>
      <c r="G40" s="459"/>
      <c r="H40" s="451"/>
      <c r="I40" s="452"/>
      <c r="J40" s="50" t="e">
        <f>H40/H46</f>
        <v>#DIV/0!</v>
      </c>
      <c r="K40" s="51">
        <v>0</v>
      </c>
      <c r="L40" s="51">
        <v>0</v>
      </c>
      <c r="M40" s="51">
        <v>0</v>
      </c>
      <c r="N40" s="460"/>
      <c r="O40" s="461"/>
    </row>
    <row r="41" spans="4:15" ht="15" x14ac:dyDescent="0.25">
      <c r="D41" s="458" t="s">
        <v>137</v>
      </c>
      <c r="E41" s="459"/>
      <c r="F41" s="459"/>
      <c r="G41" s="459"/>
      <c r="H41" s="451"/>
      <c r="I41" s="452"/>
      <c r="J41" s="50" t="e">
        <f>H41/H46</f>
        <v>#DIV/0!</v>
      </c>
      <c r="K41" s="51">
        <v>0</v>
      </c>
      <c r="L41" s="51">
        <v>0</v>
      </c>
      <c r="M41" s="51">
        <v>0</v>
      </c>
      <c r="N41" s="460"/>
      <c r="O41" s="461"/>
    </row>
    <row r="42" spans="4:15" ht="15" x14ac:dyDescent="0.25">
      <c r="D42" s="458" t="s">
        <v>138</v>
      </c>
      <c r="E42" s="459"/>
      <c r="F42" s="459"/>
      <c r="G42" s="459"/>
      <c r="H42" s="451">
        <f t="shared" ref="H42:H45" si="1">SUM(K42:M42)</f>
        <v>0</v>
      </c>
      <c r="I42" s="452"/>
      <c r="J42" s="50" t="e">
        <f>H42/H46</f>
        <v>#DIV/0!</v>
      </c>
      <c r="K42" s="51">
        <v>0</v>
      </c>
      <c r="L42" s="51">
        <v>0</v>
      </c>
      <c r="M42" s="51">
        <v>0</v>
      </c>
      <c r="N42" s="460"/>
      <c r="O42" s="461"/>
    </row>
    <row r="43" spans="4:15" ht="15" x14ac:dyDescent="0.25">
      <c r="D43" s="458" t="s">
        <v>139</v>
      </c>
      <c r="E43" s="459"/>
      <c r="F43" s="459"/>
      <c r="G43" s="459"/>
      <c r="H43" s="451">
        <f t="shared" si="1"/>
        <v>0</v>
      </c>
      <c r="I43" s="452"/>
      <c r="J43" s="50" t="e">
        <f>H43/H46</f>
        <v>#DIV/0!</v>
      </c>
      <c r="K43" s="51">
        <v>0</v>
      </c>
      <c r="L43" s="51">
        <v>0</v>
      </c>
      <c r="M43" s="51">
        <v>0</v>
      </c>
      <c r="N43" s="460"/>
      <c r="O43" s="461"/>
    </row>
    <row r="44" spans="4:15" ht="15" x14ac:dyDescent="0.25">
      <c r="D44" s="458" t="s">
        <v>140</v>
      </c>
      <c r="E44" s="459"/>
      <c r="F44" s="459"/>
      <c r="G44" s="459"/>
      <c r="H44" s="451">
        <f t="shared" si="1"/>
        <v>0</v>
      </c>
      <c r="I44" s="452"/>
      <c r="J44" s="50" t="e">
        <f>H44/H46</f>
        <v>#DIV/0!</v>
      </c>
      <c r="K44" s="51">
        <v>0</v>
      </c>
      <c r="L44" s="51">
        <v>0</v>
      </c>
      <c r="M44" s="51">
        <v>0</v>
      </c>
      <c r="N44" s="460"/>
      <c r="O44" s="461"/>
    </row>
    <row r="45" spans="4:15" ht="15" x14ac:dyDescent="0.25">
      <c r="D45" s="458" t="s">
        <v>387</v>
      </c>
      <c r="E45" s="459"/>
      <c r="F45" s="459"/>
      <c r="G45" s="459"/>
      <c r="H45" s="451">
        <f t="shared" si="1"/>
        <v>0</v>
      </c>
      <c r="I45" s="452"/>
      <c r="J45" s="50" t="e">
        <f>H45/H46</f>
        <v>#DIV/0!</v>
      </c>
      <c r="K45" s="51">
        <v>0</v>
      </c>
      <c r="L45" s="51">
        <v>0</v>
      </c>
      <c r="M45" s="51">
        <v>0</v>
      </c>
      <c r="N45" s="460"/>
      <c r="O45" s="461"/>
    </row>
    <row r="46" spans="4:15" s="3" customFormat="1" ht="15" x14ac:dyDescent="0.25">
      <c r="D46" s="462" t="s">
        <v>135</v>
      </c>
      <c r="E46" s="463"/>
      <c r="F46" s="463"/>
      <c r="G46" s="463"/>
      <c r="H46" s="453">
        <f>SUM(H40:I45)</f>
        <v>0</v>
      </c>
      <c r="I46" s="454"/>
      <c r="J46" s="50"/>
      <c r="K46" s="95">
        <f>SUM(K40:K45)</f>
        <v>0</v>
      </c>
      <c r="L46" s="95">
        <f>SUM(L40:L45)</f>
        <v>0</v>
      </c>
      <c r="M46" s="95">
        <f>SUM(M40:M45)</f>
        <v>0</v>
      </c>
      <c r="N46" s="442"/>
      <c r="O46" s="443"/>
    </row>
    <row r="47" spans="4:15" ht="15" x14ac:dyDescent="0.25">
      <c r="D47" s="458" t="s">
        <v>141</v>
      </c>
      <c r="E47" s="459"/>
      <c r="F47" s="459"/>
      <c r="G47" s="459"/>
      <c r="H47" s="451"/>
      <c r="I47" s="452"/>
      <c r="J47" s="50" t="e">
        <f>H47/H53</f>
        <v>#DIV/0!</v>
      </c>
      <c r="K47" s="51">
        <v>0</v>
      </c>
      <c r="L47" s="51">
        <v>0</v>
      </c>
      <c r="M47" s="51">
        <v>0</v>
      </c>
      <c r="N47" s="437"/>
      <c r="O47" s="438"/>
    </row>
    <row r="48" spans="4:15" ht="15" x14ac:dyDescent="0.25">
      <c r="D48" s="294" t="s">
        <v>142</v>
      </c>
      <c r="E48" s="295"/>
      <c r="F48" s="295"/>
      <c r="G48" s="295"/>
      <c r="H48" s="451"/>
      <c r="I48" s="452"/>
      <c r="J48" s="50" t="e">
        <f>H48/H53</f>
        <v>#DIV/0!</v>
      </c>
      <c r="K48" s="51">
        <v>0</v>
      </c>
      <c r="L48" s="51">
        <v>0</v>
      </c>
      <c r="M48" s="51">
        <v>0</v>
      </c>
      <c r="N48" s="437"/>
      <c r="O48" s="438"/>
    </row>
    <row r="49" spans="4:15" ht="15" x14ac:dyDescent="0.25">
      <c r="D49" s="294" t="s">
        <v>143</v>
      </c>
      <c r="E49" s="295"/>
      <c r="F49" s="295"/>
      <c r="G49" s="295"/>
      <c r="H49" s="451">
        <f t="shared" ref="H49:H51" si="2">SUM(K49:M49)</f>
        <v>0</v>
      </c>
      <c r="I49" s="452"/>
      <c r="J49" s="50" t="e">
        <f>H49/H53</f>
        <v>#DIV/0!</v>
      </c>
      <c r="K49" s="51">
        <v>0</v>
      </c>
      <c r="L49" s="51">
        <v>0</v>
      </c>
      <c r="M49" s="51">
        <v>0</v>
      </c>
      <c r="N49" s="437"/>
      <c r="O49" s="438"/>
    </row>
    <row r="50" spans="4:15" ht="15" x14ac:dyDescent="0.25">
      <c r="D50" s="294" t="s">
        <v>144</v>
      </c>
      <c r="E50" s="295"/>
      <c r="F50" s="295"/>
      <c r="G50" s="295"/>
      <c r="H50" s="451">
        <f t="shared" si="2"/>
        <v>0</v>
      </c>
      <c r="I50" s="452"/>
      <c r="J50" s="50" t="e">
        <f>H50/H53</f>
        <v>#DIV/0!</v>
      </c>
      <c r="K50" s="51">
        <v>0</v>
      </c>
      <c r="L50" s="51">
        <v>0</v>
      </c>
      <c r="M50" s="51">
        <v>0</v>
      </c>
      <c r="N50" s="437"/>
      <c r="O50" s="438"/>
    </row>
    <row r="51" spans="4:15" ht="30" customHeight="1" x14ac:dyDescent="0.25">
      <c r="D51" s="455" t="s">
        <v>145</v>
      </c>
      <c r="E51" s="456"/>
      <c r="F51" s="456"/>
      <c r="G51" s="457"/>
      <c r="H51" s="451">
        <f t="shared" si="2"/>
        <v>0</v>
      </c>
      <c r="I51" s="452"/>
      <c r="J51" s="50" t="e">
        <f>H51/H53</f>
        <v>#DIV/0!</v>
      </c>
      <c r="K51" s="51">
        <v>0</v>
      </c>
      <c r="L51" s="51">
        <v>0</v>
      </c>
      <c r="M51" s="51">
        <v>0</v>
      </c>
      <c r="N51" s="437"/>
      <c r="O51" s="438"/>
    </row>
    <row r="52" spans="4:15" ht="15" x14ac:dyDescent="0.25">
      <c r="D52" s="294" t="s">
        <v>146</v>
      </c>
      <c r="E52" s="295"/>
      <c r="F52" s="295"/>
      <c r="G52" s="295"/>
      <c r="H52" s="451"/>
      <c r="I52" s="452"/>
      <c r="J52" s="50" t="e">
        <f>H52/H53</f>
        <v>#DIV/0!</v>
      </c>
      <c r="K52" s="51">
        <v>0</v>
      </c>
      <c r="L52" s="51">
        <v>0</v>
      </c>
      <c r="M52" s="51">
        <v>0</v>
      </c>
      <c r="N52" s="437"/>
      <c r="O52" s="438"/>
    </row>
    <row r="53" spans="4:15" s="3" customFormat="1" ht="15" x14ac:dyDescent="0.25">
      <c r="D53" s="439" t="s">
        <v>135</v>
      </c>
      <c r="E53" s="440"/>
      <c r="F53" s="440"/>
      <c r="G53" s="440"/>
      <c r="H53" s="453">
        <f>SUM(H47:I52)</f>
        <v>0</v>
      </c>
      <c r="I53" s="454"/>
      <c r="J53" s="50"/>
      <c r="K53" s="95">
        <f>SUM(K47:K52)</f>
        <v>0</v>
      </c>
      <c r="L53" s="95">
        <f>SUM(L47:L52)</f>
        <v>0</v>
      </c>
      <c r="M53" s="95">
        <f>SUM(M47:M52)</f>
        <v>0</v>
      </c>
      <c r="N53" s="442"/>
      <c r="O53" s="443"/>
    </row>
    <row r="54" spans="4:15" ht="15" x14ac:dyDescent="0.25">
      <c r="D54" s="294" t="s">
        <v>147</v>
      </c>
      <c r="E54" s="295"/>
      <c r="F54" s="295"/>
      <c r="G54" s="295"/>
      <c r="H54" s="451">
        <f>SUM(K54:M54)</f>
        <v>0</v>
      </c>
      <c r="I54" s="452"/>
      <c r="J54" s="50" t="e">
        <f>H54/H64</f>
        <v>#DIV/0!</v>
      </c>
      <c r="K54" s="51">
        <v>0</v>
      </c>
      <c r="L54" s="51">
        <v>0</v>
      </c>
      <c r="M54" s="51">
        <v>0</v>
      </c>
      <c r="N54" s="437"/>
      <c r="O54" s="438"/>
    </row>
    <row r="55" spans="4:15" ht="29.25" customHeight="1" x14ac:dyDescent="0.25">
      <c r="D55" s="455" t="s">
        <v>148</v>
      </c>
      <c r="E55" s="456"/>
      <c r="F55" s="456"/>
      <c r="G55" s="457"/>
      <c r="H55" s="451">
        <f t="shared" ref="H55:H63" si="3">SUM(K55:M55)</f>
        <v>0</v>
      </c>
      <c r="I55" s="452"/>
      <c r="J55" s="50" t="e">
        <f>H55/H64</f>
        <v>#DIV/0!</v>
      </c>
      <c r="K55" s="51">
        <v>0</v>
      </c>
      <c r="L55" s="51">
        <v>0</v>
      </c>
      <c r="M55" s="51">
        <v>0</v>
      </c>
      <c r="N55" s="437"/>
      <c r="O55" s="438"/>
    </row>
    <row r="56" spans="4:15" ht="15" x14ac:dyDescent="0.25">
      <c r="D56" s="294" t="s">
        <v>149</v>
      </c>
      <c r="E56" s="295"/>
      <c r="F56" s="295"/>
      <c r="G56" s="295"/>
      <c r="H56" s="451"/>
      <c r="I56" s="452"/>
      <c r="J56" s="50" t="e">
        <f>H56/H64</f>
        <v>#DIV/0!</v>
      </c>
      <c r="K56" s="51">
        <v>0</v>
      </c>
      <c r="L56" s="51">
        <v>0</v>
      </c>
      <c r="M56" s="51">
        <v>0</v>
      </c>
      <c r="N56" s="437"/>
      <c r="O56" s="438"/>
    </row>
    <row r="57" spans="4:15" ht="15" x14ac:dyDescent="0.25">
      <c r="D57" s="294" t="s">
        <v>150</v>
      </c>
      <c r="E57" s="295"/>
      <c r="F57" s="295"/>
      <c r="G57" s="295"/>
      <c r="H57" s="451">
        <f t="shared" si="3"/>
        <v>0</v>
      </c>
      <c r="I57" s="452"/>
      <c r="J57" s="50" t="e">
        <f>H57/H64</f>
        <v>#DIV/0!</v>
      </c>
      <c r="K57" s="51">
        <v>0</v>
      </c>
      <c r="L57" s="51">
        <v>0</v>
      </c>
      <c r="M57" s="51">
        <v>0</v>
      </c>
      <c r="N57" s="437"/>
      <c r="O57" s="438"/>
    </row>
    <row r="58" spans="4:15" ht="15" x14ac:dyDescent="0.25">
      <c r="D58" s="294" t="s">
        <v>151</v>
      </c>
      <c r="E58" s="295"/>
      <c r="F58" s="295"/>
      <c r="G58" s="295"/>
      <c r="H58" s="451"/>
      <c r="I58" s="452"/>
      <c r="J58" s="50" t="e">
        <f>H58/H64</f>
        <v>#DIV/0!</v>
      </c>
      <c r="K58" s="51">
        <v>0</v>
      </c>
      <c r="L58" s="51">
        <v>0</v>
      </c>
      <c r="M58" s="51">
        <v>0</v>
      </c>
      <c r="N58" s="437"/>
      <c r="O58" s="438"/>
    </row>
    <row r="59" spans="4:15" ht="15" x14ac:dyDescent="0.25">
      <c r="D59" s="294" t="s">
        <v>152</v>
      </c>
      <c r="E59" s="295"/>
      <c r="F59" s="295"/>
      <c r="G59" s="295"/>
      <c r="H59" s="451">
        <f t="shared" si="3"/>
        <v>0</v>
      </c>
      <c r="I59" s="452"/>
      <c r="J59" s="50" t="e">
        <f>H59/H64</f>
        <v>#DIV/0!</v>
      </c>
      <c r="K59" s="51">
        <v>0</v>
      </c>
      <c r="L59" s="51">
        <v>0</v>
      </c>
      <c r="M59" s="51">
        <v>0</v>
      </c>
      <c r="N59" s="437"/>
      <c r="O59" s="438"/>
    </row>
    <row r="60" spans="4:15" ht="15" x14ac:dyDescent="0.25">
      <c r="D60" s="294" t="s">
        <v>153</v>
      </c>
      <c r="E60" s="295"/>
      <c r="F60" s="295"/>
      <c r="G60" s="295"/>
      <c r="H60" s="451">
        <f t="shared" si="3"/>
        <v>0</v>
      </c>
      <c r="I60" s="452"/>
      <c r="J60" s="50" t="e">
        <f>H60/H64</f>
        <v>#DIV/0!</v>
      </c>
      <c r="K60" s="51">
        <v>0</v>
      </c>
      <c r="L60" s="51">
        <v>0</v>
      </c>
      <c r="M60" s="51">
        <v>0</v>
      </c>
      <c r="N60" s="437"/>
      <c r="O60" s="438"/>
    </row>
    <row r="61" spans="4:15" ht="15" x14ac:dyDescent="0.25">
      <c r="D61" s="294" t="s">
        <v>154</v>
      </c>
      <c r="E61" s="295"/>
      <c r="F61" s="295"/>
      <c r="G61" s="295"/>
      <c r="H61" s="451">
        <f t="shared" si="3"/>
        <v>0</v>
      </c>
      <c r="I61" s="452"/>
      <c r="J61" s="50" t="e">
        <f>H61/H64</f>
        <v>#DIV/0!</v>
      </c>
      <c r="K61" s="51">
        <v>0</v>
      </c>
      <c r="L61" s="51">
        <v>0</v>
      </c>
      <c r="M61" s="51">
        <v>0</v>
      </c>
      <c r="N61" s="437"/>
      <c r="O61" s="438"/>
    </row>
    <row r="62" spans="4:15" ht="15" x14ac:dyDescent="0.25">
      <c r="D62" s="294" t="s">
        <v>155</v>
      </c>
      <c r="E62" s="295"/>
      <c r="F62" s="295"/>
      <c r="G62" s="295"/>
      <c r="H62" s="451">
        <f t="shared" si="3"/>
        <v>0</v>
      </c>
      <c r="I62" s="452"/>
      <c r="J62" s="50" t="e">
        <f>H62/H64</f>
        <v>#DIV/0!</v>
      </c>
      <c r="K62" s="51">
        <v>0</v>
      </c>
      <c r="L62" s="51">
        <v>0</v>
      </c>
      <c r="M62" s="51">
        <v>0</v>
      </c>
      <c r="N62" s="437"/>
      <c r="O62" s="438"/>
    </row>
    <row r="63" spans="4:15" ht="15" x14ac:dyDescent="0.25">
      <c r="D63" s="434" t="s">
        <v>386</v>
      </c>
      <c r="E63" s="435"/>
      <c r="F63" s="435"/>
      <c r="G63" s="435"/>
      <c r="H63" s="451">
        <f t="shared" si="3"/>
        <v>0</v>
      </c>
      <c r="I63" s="452"/>
      <c r="J63" s="50" t="e">
        <f>H63/H64</f>
        <v>#DIV/0!</v>
      </c>
      <c r="K63" s="51">
        <v>0</v>
      </c>
      <c r="L63" s="51">
        <v>0</v>
      </c>
      <c r="M63" s="51">
        <v>0</v>
      </c>
      <c r="N63" s="437"/>
      <c r="O63" s="438"/>
    </row>
    <row r="64" spans="4:15" s="3" customFormat="1" ht="15" x14ac:dyDescent="0.25">
      <c r="D64" s="439" t="s">
        <v>135</v>
      </c>
      <c r="E64" s="440"/>
      <c r="F64" s="440"/>
      <c r="G64" s="440"/>
      <c r="H64" s="441">
        <f>SUM(H54:I63)</f>
        <v>0</v>
      </c>
      <c r="I64" s="441"/>
      <c r="J64" s="50"/>
      <c r="K64" s="95">
        <f>SUM(K54:K63)</f>
        <v>0</v>
      </c>
      <c r="L64" s="95">
        <f>SUM(L54:L63)</f>
        <v>0</v>
      </c>
      <c r="M64" s="95">
        <f>SUM(M54:M63)</f>
        <v>0</v>
      </c>
      <c r="N64" s="442"/>
      <c r="O64" s="443"/>
    </row>
    <row r="65" spans="4:15" ht="15" x14ac:dyDescent="0.25">
      <c r="D65" s="294" t="s">
        <v>156</v>
      </c>
      <c r="E65" s="295"/>
      <c r="F65" s="295"/>
      <c r="G65" s="295"/>
      <c r="H65" s="436">
        <f>SUM(K65:M65)</f>
        <v>0</v>
      </c>
      <c r="I65" s="436"/>
      <c r="J65" s="50" t="e">
        <f>H65/H70</f>
        <v>#DIV/0!</v>
      </c>
      <c r="K65" s="51">
        <v>0</v>
      </c>
      <c r="L65" s="51">
        <v>0</v>
      </c>
      <c r="M65" s="51">
        <v>0</v>
      </c>
      <c r="N65" s="437"/>
      <c r="O65" s="438"/>
    </row>
    <row r="66" spans="4:15" ht="15" x14ac:dyDescent="0.25">
      <c r="D66" s="294" t="s">
        <v>157</v>
      </c>
      <c r="E66" s="295"/>
      <c r="F66" s="295"/>
      <c r="G66" s="295"/>
      <c r="H66" s="436">
        <f>SUM(K66:M66)</f>
        <v>0</v>
      </c>
      <c r="I66" s="436"/>
      <c r="J66" s="50" t="e">
        <f>H66/H70</f>
        <v>#DIV/0!</v>
      </c>
      <c r="K66" s="51">
        <v>0</v>
      </c>
      <c r="L66" s="51">
        <v>0</v>
      </c>
      <c r="M66" s="51">
        <v>0</v>
      </c>
      <c r="N66" s="437"/>
      <c r="O66" s="438"/>
    </row>
    <row r="67" spans="4:15" ht="15" x14ac:dyDescent="0.25">
      <c r="D67" s="294" t="s">
        <v>158</v>
      </c>
      <c r="E67" s="295"/>
      <c r="F67" s="295"/>
      <c r="G67" s="295"/>
      <c r="H67" s="436">
        <f>SUM(K67:M67)</f>
        <v>0</v>
      </c>
      <c r="I67" s="436"/>
      <c r="J67" s="50" t="e">
        <f>H67/H70</f>
        <v>#DIV/0!</v>
      </c>
      <c r="K67" s="51">
        <v>0</v>
      </c>
      <c r="L67" s="51">
        <v>0</v>
      </c>
      <c r="M67" s="51">
        <v>0</v>
      </c>
      <c r="N67" s="437"/>
      <c r="O67" s="438"/>
    </row>
    <row r="68" spans="4:15" ht="15" x14ac:dyDescent="0.25">
      <c r="D68" s="294" t="s">
        <v>159</v>
      </c>
      <c r="E68" s="295"/>
      <c r="F68" s="295"/>
      <c r="G68" s="295"/>
      <c r="H68" s="436">
        <f>SUM(K68:M68)</f>
        <v>0</v>
      </c>
      <c r="I68" s="436"/>
      <c r="J68" s="50" t="e">
        <f>H68/H70</f>
        <v>#DIV/0!</v>
      </c>
      <c r="K68" s="51">
        <v>0</v>
      </c>
      <c r="L68" s="51">
        <v>0</v>
      </c>
      <c r="M68" s="51">
        <v>0</v>
      </c>
      <c r="N68" s="437"/>
      <c r="O68" s="438"/>
    </row>
    <row r="69" spans="4:15" ht="15" x14ac:dyDescent="0.25">
      <c r="D69" s="294" t="s">
        <v>388</v>
      </c>
      <c r="E69" s="295"/>
      <c r="F69" s="295"/>
      <c r="G69" s="295"/>
      <c r="H69" s="436">
        <f>SUM(K69:M69)</f>
        <v>0</v>
      </c>
      <c r="I69" s="436"/>
      <c r="J69" s="50" t="e">
        <f>H69/H70</f>
        <v>#DIV/0!</v>
      </c>
      <c r="K69" s="51">
        <v>0</v>
      </c>
      <c r="L69" s="51">
        <v>0</v>
      </c>
      <c r="M69" s="51">
        <v>0</v>
      </c>
      <c r="N69" s="437"/>
      <c r="O69" s="438"/>
    </row>
    <row r="70" spans="4:15" s="3" customFormat="1" ht="15" x14ac:dyDescent="0.25">
      <c r="D70" s="439" t="s">
        <v>135</v>
      </c>
      <c r="E70" s="440"/>
      <c r="F70" s="440"/>
      <c r="G70" s="440"/>
      <c r="H70" s="441">
        <f>SUM(H65:I69)</f>
        <v>0</v>
      </c>
      <c r="I70" s="441"/>
      <c r="J70" s="50"/>
      <c r="K70" s="95">
        <f>SUM(K65:K69)</f>
        <v>0</v>
      </c>
      <c r="L70" s="95">
        <f>SUM(L65:L69)</f>
        <v>0</v>
      </c>
      <c r="M70" s="95">
        <f>SUM(M65:M69)</f>
        <v>0</v>
      </c>
      <c r="N70" s="442"/>
      <c r="O70" s="443"/>
    </row>
    <row r="71" spans="4:15" ht="15" x14ac:dyDescent="0.25">
      <c r="D71" s="294" t="s">
        <v>160</v>
      </c>
      <c r="E71" s="295"/>
      <c r="F71" s="295"/>
      <c r="G71" s="295"/>
      <c r="H71" s="436"/>
      <c r="I71" s="436"/>
      <c r="J71" s="50" t="e">
        <f>H71/H75</f>
        <v>#DIV/0!</v>
      </c>
      <c r="K71" s="51">
        <v>0</v>
      </c>
      <c r="L71" s="51">
        <v>0</v>
      </c>
      <c r="M71" s="51"/>
      <c r="N71" s="437"/>
      <c r="O71" s="438"/>
    </row>
    <row r="72" spans="4:15" ht="15" x14ac:dyDescent="0.25">
      <c r="D72" s="294" t="s">
        <v>161</v>
      </c>
      <c r="E72" s="295"/>
      <c r="F72" s="295"/>
      <c r="G72" s="295"/>
      <c r="H72" s="436">
        <f>SUM(K72:M72)</f>
        <v>0</v>
      </c>
      <c r="I72" s="436"/>
      <c r="J72" s="50" t="e">
        <f>H72/H75</f>
        <v>#DIV/0!</v>
      </c>
      <c r="K72" s="51">
        <v>0</v>
      </c>
      <c r="L72" s="51">
        <v>0</v>
      </c>
      <c r="M72" s="51">
        <v>0</v>
      </c>
      <c r="N72" s="437"/>
      <c r="O72" s="438"/>
    </row>
    <row r="73" spans="4:15" ht="15" x14ac:dyDescent="0.25">
      <c r="D73" s="294" t="s">
        <v>162</v>
      </c>
      <c r="E73" s="295"/>
      <c r="F73" s="295"/>
      <c r="G73" s="295"/>
      <c r="H73" s="436">
        <f>SUM(K73:M73)</f>
        <v>0</v>
      </c>
      <c r="I73" s="436"/>
      <c r="J73" s="50" t="e">
        <f>H73/H75</f>
        <v>#DIV/0!</v>
      </c>
      <c r="K73" s="51">
        <v>0</v>
      </c>
      <c r="L73" s="51">
        <v>0</v>
      </c>
      <c r="M73" s="51">
        <v>0</v>
      </c>
      <c r="N73" s="437"/>
      <c r="O73" s="438"/>
    </row>
    <row r="74" spans="4:15" ht="15" x14ac:dyDescent="0.25">
      <c r="D74" s="434" t="s">
        <v>386</v>
      </c>
      <c r="E74" s="435"/>
      <c r="F74" s="435"/>
      <c r="G74" s="435"/>
      <c r="H74" s="436">
        <f>SUM(K74:M74)</f>
        <v>0</v>
      </c>
      <c r="I74" s="436"/>
      <c r="J74" s="50" t="e">
        <f>H74/H75</f>
        <v>#DIV/0!</v>
      </c>
      <c r="K74" s="51">
        <v>0</v>
      </c>
      <c r="L74" s="51">
        <v>0</v>
      </c>
      <c r="M74" s="51">
        <v>0</v>
      </c>
      <c r="N74" s="437"/>
      <c r="O74" s="438"/>
    </row>
    <row r="75" spans="4:15" s="3" customFormat="1" ht="15" x14ac:dyDescent="0.25">
      <c r="D75" s="439" t="s">
        <v>135</v>
      </c>
      <c r="E75" s="440"/>
      <c r="F75" s="440"/>
      <c r="G75" s="440"/>
      <c r="H75" s="441">
        <f>SUM(H71:I74)</f>
        <v>0</v>
      </c>
      <c r="I75" s="441"/>
      <c r="J75" s="50"/>
      <c r="K75" s="95">
        <f>SUM(K71:K74)</f>
        <v>0</v>
      </c>
      <c r="L75" s="95">
        <f>SUM(L71:L74)</f>
        <v>0</v>
      </c>
      <c r="M75" s="95">
        <f>SUM(M71:M74)</f>
        <v>0</v>
      </c>
      <c r="N75" s="442"/>
      <c r="O75" s="443"/>
    </row>
    <row r="76" spans="4:15" ht="15" x14ac:dyDescent="0.25">
      <c r="D76" s="294" t="s">
        <v>163</v>
      </c>
      <c r="E76" s="295"/>
      <c r="F76" s="295"/>
      <c r="G76" s="295"/>
      <c r="H76" s="436">
        <f>SUM(K76:M76)</f>
        <v>0</v>
      </c>
      <c r="I76" s="436"/>
      <c r="J76" s="50" t="e">
        <f>H76/H81</f>
        <v>#DIV/0!</v>
      </c>
      <c r="K76" s="51">
        <v>0</v>
      </c>
      <c r="L76" s="51">
        <v>0</v>
      </c>
      <c r="M76" s="51">
        <v>0</v>
      </c>
      <c r="N76" s="437"/>
      <c r="O76" s="438"/>
    </row>
    <row r="77" spans="4:15" ht="15" x14ac:dyDescent="0.25">
      <c r="D77" s="294" t="s">
        <v>164</v>
      </c>
      <c r="E77" s="295"/>
      <c r="F77" s="295"/>
      <c r="G77" s="295"/>
      <c r="H77" s="436">
        <f>SUM(K77:M77)</f>
        <v>0</v>
      </c>
      <c r="I77" s="436"/>
      <c r="J77" s="50" t="e">
        <f>H77/H81</f>
        <v>#DIV/0!</v>
      </c>
      <c r="K77" s="51">
        <v>0</v>
      </c>
      <c r="L77" s="51">
        <v>0</v>
      </c>
      <c r="M77" s="51">
        <v>0</v>
      </c>
      <c r="N77" s="437"/>
      <c r="O77" s="438"/>
    </row>
    <row r="78" spans="4:15" ht="15" x14ac:dyDescent="0.25">
      <c r="D78" s="294" t="s">
        <v>165</v>
      </c>
      <c r="E78" s="295"/>
      <c r="F78" s="295"/>
      <c r="G78" s="295"/>
      <c r="H78" s="436">
        <f>SUM(K78:M78)</f>
        <v>0</v>
      </c>
      <c r="I78" s="436"/>
      <c r="J78" s="50" t="e">
        <f>H78/H81</f>
        <v>#DIV/0!</v>
      </c>
      <c r="K78" s="51">
        <v>0</v>
      </c>
      <c r="L78" s="51">
        <v>0</v>
      </c>
      <c r="M78" s="51">
        <v>0</v>
      </c>
      <c r="N78" s="437"/>
      <c r="O78" s="438"/>
    </row>
    <row r="79" spans="4:15" ht="15" x14ac:dyDescent="0.25">
      <c r="D79" s="294" t="s">
        <v>166</v>
      </c>
      <c r="E79" s="295"/>
      <c r="F79" s="295"/>
      <c r="G79" s="295"/>
      <c r="H79" s="436">
        <f>SUM(K79:M79)</f>
        <v>0</v>
      </c>
      <c r="I79" s="436"/>
      <c r="J79" s="50" t="e">
        <f>H79/H81</f>
        <v>#DIV/0!</v>
      </c>
      <c r="K79" s="51">
        <v>0</v>
      </c>
      <c r="L79" s="51">
        <v>0</v>
      </c>
      <c r="M79" s="51">
        <v>0</v>
      </c>
      <c r="N79" s="437"/>
      <c r="O79" s="438"/>
    </row>
    <row r="80" spans="4:15" ht="15" x14ac:dyDescent="0.25">
      <c r="D80" s="434" t="s">
        <v>386</v>
      </c>
      <c r="E80" s="435"/>
      <c r="F80" s="435"/>
      <c r="G80" s="435"/>
      <c r="H80" s="436">
        <f>SUM(K80:M80)</f>
        <v>0</v>
      </c>
      <c r="I80" s="436"/>
      <c r="J80" s="50" t="e">
        <f>H80/H81</f>
        <v>#DIV/0!</v>
      </c>
      <c r="K80" s="51">
        <v>0</v>
      </c>
      <c r="L80" s="51">
        <v>0</v>
      </c>
      <c r="M80" s="51">
        <v>0</v>
      </c>
      <c r="N80" s="437"/>
      <c r="O80" s="438"/>
    </row>
    <row r="81" spans="4:15" s="3" customFormat="1" ht="15" x14ac:dyDescent="0.25">
      <c r="D81" s="439" t="s">
        <v>135</v>
      </c>
      <c r="E81" s="440"/>
      <c r="F81" s="440"/>
      <c r="G81" s="440"/>
      <c r="H81" s="441">
        <f>SUM(H76:I80)</f>
        <v>0</v>
      </c>
      <c r="I81" s="441"/>
      <c r="J81" s="50"/>
      <c r="K81" s="95">
        <f>SUM(K76:K80)</f>
        <v>0</v>
      </c>
      <c r="L81" s="95">
        <f>SUM(L76:L80)</f>
        <v>0</v>
      </c>
      <c r="M81" s="95">
        <f>SUM(M76:M80)</f>
        <v>0</v>
      </c>
      <c r="N81" s="442"/>
      <c r="O81" s="443"/>
    </row>
    <row r="82" spans="4:15" s="3" customFormat="1" ht="15.75" thickBot="1" x14ac:dyDescent="0.3">
      <c r="D82" s="444" t="s">
        <v>113</v>
      </c>
      <c r="E82" s="445"/>
      <c r="F82" s="445"/>
      <c r="G82" s="445"/>
      <c r="H82" s="449">
        <f>SUM(H81+H75+H70+H64+H53+H46+H39)</f>
        <v>0</v>
      </c>
      <c r="I82" s="450"/>
      <c r="J82" s="52"/>
      <c r="K82" s="96">
        <f>SUM(K39+K46+K53+K64+K70+K75+K81)</f>
        <v>0</v>
      </c>
      <c r="L82" s="96">
        <f>SUM(L39+L46+L53+L64+L70+L75+L81)</f>
        <v>0</v>
      </c>
      <c r="M82" s="96">
        <f>SUM(M39+M46+M53+M64+M70+M75+M81)</f>
        <v>0</v>
      </c>
      <c r="N82" s="446"/>
      <c r="O82" s="447"/>
    </row>
    <row r="83" spans="4:15" x14ac:dyDescent="0.2">
      <c r="D83" s="282"/>
      <c r="E83" s="282"/>
      <c r="F83" s="282"/>
      <c r="G83" s="282"/>
    </row>
    <row r="84" spans="4:15" x14ac:dyDescent="0.2">
      <c r="D84" s="448" t="s">
        <v>389</v>
      </c>
      <c r="E84" s="448"/>
      <c r="F84" s="448"/>
      <c r="G84" s="448"/>
    </row>
    <row r="85" spans="4:15" x14ac:dyDescent="0.2">
      <c r="D85" s="282"/>
      <c r="E85" s="282"/>
      <c r="F85" s="282"/>
      <c r="G85" s="282"/>
    </row>
    <row r="86" spans="4:15" x14ac:dyDescent="0.2">
      <c r="D86" s="282"/>
      <c r="E86" s="282"/>
      <c r="F86" s="282"/>
      <c r="G86" s="282"/>
    </row>
    <row r="87" spans="4:15" x14ac:dyDescent="0.2">
      <c r="D87" s="282"/>
      <c r="E87" s="282"/>
      <c r="F87" s="282"/>
      <c r="G87" s="282"/>
    </row>
    <row r="88" spans="4:15" x14ac:dyDescent="0.2">
      <c r="D88" s="282"/>
      <c r="E88" s="282"/>
      <c r="F88" s="282"/>
      <c r="G88" s="282"/>
    </row>
    <row r="89" spans="4:15" x14ac:dyDescent="0.2">
      <c r="D89" s="282"/>
      <c r="E89" s="282"/>
      <c r="F89" s="282"/>
      <c r="G89" s="282"/>
    </row>
    <row r="90" spans="4:15" x14ac:dyDescent="0.2">
      <c r="D90" s="282"/>
      <c r="E90" s="282"/>
      <c r="F90" s="282"/>
      <c r="G90" s="282"/>
    </row>
    <row r="91" spans="4:15" x14ac:dyDescent="0.2">
      <c r="D91" s="282"/>
      <c r="E91" s="282"/>
      <c r="F91" s="282"/>
      <c r="G91" s="282"/>
    </row>
    <row r="92" spans="4:15" x14ac:dyDescent="0.2">
      <c r="D92" s="282"/>
      <c r="E92" s="282"/>
      <c r="F92" s="282"/>
      <c r="G92" s="282"/>
    </row>
    <row r="93" spans="4:15" x14ac:dyDescent="0.2">
      <c r="D93" s="282"/>
      <c r="E93" s="282"/>
      <c r="F93" s="282"/>
      <c r="G93" s="282"/>
    </row>
    <row r="94" spans="4:15" x14ac:dyDescent="0.2">
      <c r="D94" s="282"/>
      <c r="E94" s="282"/>
      <c r="F94" s="282"/>
      <c r="G94" s="282"/>
    </row>
    <row r="95" spans="4:15" x14ac:dyDescent="0.2">
      <c r="D95" s="282"/>
      <c r="E95" s="282"/>
      <c r="F95" s="282"/>
      <c r="G95" s="282"/>
    </row>
    <row r="96" spans="4:15" x14ac:dyDescent="0.2">
      <c r="D96" s="282"/>
      <c r="E96" s="282"/>
      <c r="F96" s="282"/>
      <c r="G96" s="282"/>
    </row>
    <row r="97" spans="4:7" x14ac:dyDescent="0.2">
      <c r="D97" s="282"/>
      <c r="E97" s="282"/>
      <c r="F97" s="282"/>
      <c r="G97" s="282"/>
    </row>
    <row r="98" spans="4:7" x14ac:dyDescent="0.2">
      <c r="D98" s="282"/>
      <c r="E98" s="282"/>
      <c r="F98" s="282"/>
      <c r="G98" s="282"/>
    </row>
    <row r="99" spans="4:7" x14ac:dyDescent="0.2">
      <c r="D99" s="282"/>
      <c r="E99" s="282"/>
      <c r="F99" s="282"/>
      <c r="G99" s="282"/>
    </row>
    <row r="100" spans="4:7" x14ac:dyDescent="0.2">
      <c r="D100" s="282"/>
      <c r="E100" s="282"/>
      <c r="F100" s="282"/>
      <c r="G100" s="282"/>
    </row>
  </sheetData>
  <mergeCells count="212">
    <mergeCell ref="D13:O13"/>
    <mergeCell ref="D14:O14"/>
    <mergeCell ref="D15:O15"/>
    <mergeCell ref="D12:O12"/>
    <mergeCell ref="D10:O10"/>
    <mergeCell ref="H2:O2"/>
    <mergeCell ref="H3:O3"/>
    <mergeCell ref="H4:O4"/>
    <mergeCell ref="H5:O5"/>
    <mergeCell ref="D16:O16"/>
    <mergeCell ref="D17:O17"/>
    <mergeCell ref="D18:O18"/>
    <mergeCell ref="D21:O21"/>
    <mergeCell ref="D23:G23"/>
    <mergeCell ref="H23:I23"/>
    <mergeCell ref="N23:O23"/>
    <mergeCell ref="D20:O20"/>
    <mergeCell ref="D25:G25"/>
    <mergeCell ref="H25:I25"/>
    <mergeCell ref="N25:O25"/>
    <mergeCell ref="D24:G24"/>
    <mergeCell ref="H24:I24"/>
    <mergeCell ref="N24:O24"/>
    <mergeCell ref="D26:G26"/>
    <mergeCell ref="H26:I26"/>
    <mergeCell ref="N26:O26"/>
    <mergeCell ref="D27:G27"/>
    <mergeCell ref="H27:I27"/>
    <mergeCell ref="N27:O27"/>
    <mergeCell ref="D28:G28"/>
    <mergeCell ref="H28:I28"/>
    <mergeCell ref="N28:O28"/>
    <mergeCell ref="D29:G29"/>
    <mergeCell ref="H29:I29"/>
    <mergeCell ref="N29:O29"/>
    <mergeCell ref="D30:G30"/>
    <mergeCell ref="H30:I30"/>
    <mergeCell ref="N30:O30"/>
    <mergeCell ref="D31:G31"/>
    <mergeCell ref="H31:I31"/>
    <mergeCell ref="N31:O31"/>
    <mergeCell ref="D32:G32"/>
    <mergeCell ref="H32:I32"/>
    <mergeCell ref="N32:O32"/>
    <mergeCell ref="D33:G33"/>
    <mergeCell ref="H33:I33"/>
    <mergeCell ref="N33:O33"/>
    <mergeCell ref="D34:G34"/>
    <mergeCell ref="H34:I34"/>
    <mergeCell ref="N34:O34"/>
    <mergeCell ref="D35:G35"/>
    <mergeCell ref="H35:I35"/>
    <mergeCell ref="N35:O35"/>
    <mergeCell ref="D36:G36"/>
    <mergeCell ref="H36:I36"/>
    <mergeCell ref="N36:O36"/>
    <mergeCell ref="D37:G37"/>
    <mergeCell ref="H37:I37"/>
    <mergeCell ref="N37:O37"/>
    <mergeCell ref="D38:G38"/>
    <mergeCell ref="H38:I38"/>
    <mergeCell ref="N38:O38"/>
    <mergeCell ref="D39:G39"/>
    <mergeCell ref="H39:I39"/>
    <mergeCell ref="N39:O39"/>
    <mergeCell ref="D40:G40"/>
    <mergeCell ref="H40:I40"/>
    <mergeCell ref="N40:O40"/>
    <mergeCell ref="D41:G41"/>
    <mergeCell ref="H41:I41"/>
    <mergeCell ref="N41:O41"/>
    <mergeCell ref="D42:G42"/>
    <mergeCell ref="H42:I42"/>
    <mergeCell ref="N42:O42"/>
    <mergeCell ref="D43:G43"/>
    <mergeCell ref="H43:I43"/>
    <mergeCell ref="N43:O43"/>
    <mergeCell ref="D44:G44"/>
    <mergeCell ref="H44:I44"/>
    <mergeCell ref="N44:O44"/>
    <mergeCell ref="D45:G45"/>
    <mergeCell ref="H45:I45"/>
    <mergeCell ref="N45:O45"/>
    <mergeCell ref="D46:G46"/>
    <mergeCell ref="H46:I46"/>
    <mergeCell ref="N46:O46"/>
    <mergeCell ref="D47:G47"/>
    <mergeCell ref="H47:I47"/>
    <mergeCell ref="N47:O47"/>
    <mergeCell ref="D48:G48"/>
    <mergeCell ref="H48:I48"/>
    <mergeCell ref="N48:O48"/>
    <mergeCell ref="D49:G49"/>
    <mergeCell ref="H49:I49"/>
    <mergeCell ref="N49:O49"/>
    <mergeCell ref="D50:G50"/>
    <mergeCell ref="H50:I50"/>
    <mergeCell ref="N50:O50"/>
    <mergeCell ref="D51:G51"/>
    <mergeCell ref="H51:I51"/>
    <mergeCell ref="N51:O51"/>
    <mergeCell ref="D52:G52"/>
    <mergeCell ref="H52:I52"/>
    <mergeCell ref="N52:O52"/>
    <mergeCell ref="D53:G53"/>
    <mergeCell ref="H53:I53"/>
    <mergeCell ref="N53:O53"/>
    <mergeCell ref="D54:G54"/>
    <mergeCell ref="H54:I54"/>
    <mergeCell ref="N54:O54"/>
    <mergeCell ref="D55:G55"/>
    <mergeCell ref="H55:I55"/>
    <mergeCell ref="N55:O55"/>
    <mergeCell ref="D56:G56"/>
    <mergeCell ref="H56:I56"/>
    <mergeCell ref="N56:O56"/>
    <mergeCell ref="D57:G57"/>
    <mergeCell ref="H57:I57"/>
    <mergeCell ref="N57:O57"/>
    <mergeCell ref="D58:G58"/>
    <mergeCell ref="H58:I58"/>
    <mergeCell ref="N58:O58"/>
    <mergeCell ref="D59:G59"/>
    <mergeCell ref="H59:I59"/>
    <mergeCell ref="N59:O59"/>
    <mergeCell ref="D60:G60"/>
    <mergeCell ref="H60:I60"/>
    <mergeCell ref="N60:O60"/>
    <mergeCell ref="D61:G61"/>
    <mergeCell ref="H61:I61"/>
    <mergeCell ref="N61:O61"/>
    <mergeCell ref="D62:G62"/>
    <mergeCell ref="H62:I62"/>
    <mergeCell ref="N62:O62"/>
    <mergeCell ref="D63:G63"/>
    <mergeCell ref="H63:I63"/>
    <mergeCell ref="N63:O63"/>
    <mergeCell ref="D64:G64"/>
    <mergeCell ref="H64:I64"/>
    <mergeCell ref="N64:O64"/>
    <mergeCell ref="D65:G65"/>
    <mergeCell ref="H65:I65"/>
    <mergeCell ref="N65:O65"/>
    <mergeCell ref="D66:G66"/>
    <mergeCell ref="H66:I66"/>
    <mergeCell ref="N66:O66"/>
    <mergeCell ref="D67:G67"/>
    <mergeCell ref="H67:I67"/>
    <mergeCell ref="N67:O67"/>
    <mergeCell ref="D68:G68"/>
    <mergeCell ref="H68:I68"/>
    <mergeCell ref="N68:O68"/>
    <mergeCell ref="D69:G69"/>
    <mergeCell ref="H69:I69"/>
    <mergeCell ref="N69:O69"/>
    <mergeCell ref="D70:G70"/>
    <mergeCell ref="H70:I70"/>
    <mergeCell ref="N70:O70"/>
    <mergeCell ref="D71:G71"/>
    <mergeCell ref="H71:I71"/>
    <mergeCell ref="N71:O71"/>
    <mergeCell ref="D72:G72"/>
    <mergeCell ref="H72:I72"/>
    <mergeCell ref="N72:O72"/>
    <mergeCell ref="D73:G73"/>
    <mergeCell ref="H73:I73"/>
    <mergeCell ref="N73:O73"/>
    <mergeCell ref="D74:G74"/>
    <mergeCell ref="H74:I74"/>
    <mergeCell ref="N74:O74"/>
    <mergeCell ref="D75:G75"/>
    <mergeCell ref="H75:I75"/>
    <mergeCell ref="N75:O75"/>
    <mergeCell ref="D76:G76"/>
    <mergeCell ref="H76:I76"/>
    <mergeCell ref="N76:O76"/>
    <mergeCell ref="D77:G77"/>
    <mergeCell ref="H77:I77"/>
    <mergeCell ref="N77:O77"/>
    <mergeCell ref="D78:G78"/>
    <mergeCell ref="H78:I78"/>
    <mergeCell ref="N78:O78"/>
    <mergeCell ref="D79:G79"/>
    <mergeCell ref="H79:I79"/>
    <mergeCell ref="N79:O79"/>
    <mergeCell ref="D86:G86"/>
    <mergeCell ref="D80:G80"/>
    <mergeCell ref="H80:I80"/>
    <mergeCell ref="N80:O80"/>
    <mergeCell ref="D81:G81"/>
    <mergeCell ref="H81:I81"/>
    <mergeCell ref="N81:O81"/>
    <mergeCell ref="D94:G94"/>
    <mergeCell ref="D82:G82"/>
    <mergeCell ref="N82:O82"/>
    <mergeCell ref="D87:G87"/>
    <mergeCell ref="D88:G88"/>
    <mergeCell ref="D83:G83"/>
    <mergeCell ref="D89:G89"/>
    <mergeCell ref="D84:G84"/>
    <mergeCell ref="H82:I82"/>
    <mergeCell ref="D85:G85"/>
    <mergeCell ref="D100:G100"/>
    <mergeCell ref="D96:G96"/>
    <mergeCell ref="D97:G97"/>
    <mergeCell ref="D98:G98"/>
    <mergeCell ref="D99:G99"/>
    <mergeCell ref="D90:G90"/>
    <mergeCell ref="D91:G91"/>
    <mergeCell ref="D92:G92"/>
    <mergeCell ref="D95:G95"/>
    <mergeCell ref="D93:G93"/>
  </mergeCells>
  <phoneticPr fontId="0" type="noConversion"/>
  <pageMargins left="0.75" right="0.75" top="1" bottom="1" header="0.5" footer="0.5"/>
  <pageSetup scale="4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04"/>
  <sheetViews>
    <sheetView workbookViewId="0">
      <selection activeCell="U60" sqref="U60"/>
    </sheetView>
  </sheetViews>
  <sheetFormatPr defaultRowHeight="12.75" x14ac:dyDescent="0.2"/>
  <cols>
    <col min="8" max="8" width="16.5703125" customWidth="1"/>
    <col min="9" max="9" width="13.42578125" customWidth="1"/>
    <col min="11" max="11" width="11" customWidth="1"/>
  </cols>
  <sheetData>
    <row r="2" spans="1:15" ht="15" x14ac:dyDescent="0.25">
      <c r="A2" s="4"/>
      <c r="B2" s="4"/>
      <c r="C2" s="4"/>
      <c r="D2" s="4"/>
      <c r="E2" s="4"/>
      <c r="F2" s="4"/>
      <c r="G2" s="4"/>
      <c r="H2" s="195">
        <v>2019</v>
      </c>
      <c r="I2" s="195"/>
      <c r="J2" s="195"/>
      <c r="K2" s="195"/>
      <c r="L2" s="195"/>
      <c r="M2" s="195"/>
      <c r="N2" s="195"/>
      <c r="O2" s="4"/>
    </row>
    <row r="3" spans="1:15" ht="15" x14ac:dyDescent="0.25">
      <c r="A3" s="4"/>
      <c r="B3" s="4"/>
      <c r="C3" s="4"/>
      <c r="D3" s="4"/>
      <c r="E3" s="4"/>
      <c r="F3" s="4"/>
      <c r="G3" s="4"/>
      <c r="H3" s="195" t="s">
        <v>176</v>
      </c>
      <c r="I3" s="195"/>
      <c r="J3" s="195"/>
      <c r="K3" s="195"/>
      <c r="L3" s="195"/>
      <c r="M3" s="195"/>
      <c r="N3" s="195"/>
      <c r="O3" s="4"/>
    </row>
    <row r="4" spans="1:15" ht="15" x14ac:dyDescent="0.25">
      <c r="A4" s="4"/>
      <c r="B4" s="4"/>
      <c r="C4" s="4"/>
      <c r="D4" s="4"/>
      <c r="E4" s="4"/>
      <c r="F4" s="4"/>
      <c r="G4" s="4"/>
      <c r="H4" s="195" t="s">
        <v>177</v>
      </c>
      <c r="I4" s="195"/>
      <c r="J4" s="195"/>
      <c r="K4" s="195"/>
      <c r="L4" s="195"/>
      <c r="M4" s="195"/>
      <c r="N4" s="195"/>
      <c r="O4" s="4"/>
    </row>
    <row r="5" spans="1:15" ht="15" x14ac:dyDescent="0.25">
      <c r="A5" s="4"/>
      <c r="B5" s="4"/>
      <c r="C5" s="4"/>
      <c r="D5" s="4"/>
      <c r="E5" s="4"/>
      <c r="F5" s="4"/>
      <c r="G5" s="4"/>
      <c r="H5" s="195" t="s">
        <v>479</v>
      </c>
      <c r="I5" s="195"/>
      <c r="J5" s="195"/>
      <c r="K5" s="195"/>
      <c r="L5" s="195"/>
      <c r="M5" s="195"/>
      <c r="N5" s="195"/>
      <c r="O5" s="4"/>
    </row>
    <row r="6" spans="1:15" ht="14.25" x14ac:dyDescent="0.2">
      <c r="A6" s="4"/>
      <c r="B6" s="4"/>
      <c r="C6" s="4"/>
      <c r="D6" s="4"/>
      <c r="E6" s="4"/>
      <c r="F6" s="4"/>
      <c r="G6" s="4"/>
      <c r="H6" s="4"/>
      <c r="I6" s="4"/>
      <c r="J6" s="4"/>
      <c r="K6" s="4"/>
      <c r="L6" s="4"/>
      <c r="M6" s="4"/>
      <c r="N6" s="4"/>
      <c r="O6" s="4"/>
    </row>
    <row r="7" spans="1:15" ht="14.25" x14ac:dyDescent="0.2">
      <c r="A7" s="4"/>
      <c r="B7" s="4"/>
      <c r="C7" s="4"/>
      <c r="D7" s="4"/>
      <c r="E7" s="4"/>
      <c r="F7" s="4"/>
      <c r="G7" s="4"/>
      <c r="H7" s="4"/>
      <c r="I7" s="4"/>
      <c r="J7" s="4"/>
      <c r="K7" s="4"/>
      <c r="L7" s="4"/>
      <c r="M7" s="4"/>
      <c r="N7" s="4"/>
      <c r="O7" s="4"/>
    </row>
    <row r="8" spans="1:15" ht="14.25" x14ac:dyDescent="0.2">
      <c r="A8" s="4"/>
      <c r="B8" s="4"/>
      <c r="C8" s="4"/>
      <c r="D8" s="4"/>
      <c r="E8" s="4"/>
      <c r="F8" s="4"/>
      <c r="G8" s="4"/>
      <c r="H8" s="4"/>
      <c r="I8" s="4"/>
      <c r="J8" s="4"/>
      <c r="K8" s="4"/>
      <c r="L8" s="4"/>
      <c r="M8" s="4"/>
      <c r="N8" s="4"/>
      <c r="O8" s="4"/>
    </row>
    <row r="9" spans="1:15" x14ac:dyDescent="0.2">
      <c r="B9" s="483" t="s">
        <v>503</v>
      </c>
      <c r="C9" s="483"/>
    </row>
    <row r="10" spans="1:15" x14ac:dyDescent="0.2">
      <c r="B10" s="472" t="s">
        <v>504</v>
      </c>
      <c r="C10" s="472"/>
      <c r="D10" s="472"/>
      <c r="E10" s="472"/>
      <c r="F10" s="472"/>
      <c r="G10" s="472"/>
      <c r="H10" s="472"/>
      <c r="I10" s="472"/>
      <c r="J10" s="472"/>
      <c r="K10" s="176"/>
    </row>
    <row r="11" spans="1:15" x14ac:dyDescent="0.2">
      <c r="B11" s="471" t="s">
        <v>507</v>
      </c>
      <c r="C11" s="471"/>
      <c r="D11" s="471"/>
      <c r="E11" s="471"/>
      <c r="F11" s="471"/>
      <c r="G11" s="471"/>
      <c r="H11" s="471"/>
      <c r="I11" s="471"/>
      <c r="J11" s="471"/>
      <c r="K11" s="176"/>
    </row>
    <row r="12" spans="1:15" x14ac:dyDescent="0.2">
      <c r="B12" s="472" t="s">
        <v>505</v>
      </c>
      <c r="C12" s="472"/>
      <c r="D12" s="472"/>
      <c r="E12" s="472"/>
      <c r="F12" s="472"/>
      <c r="G12" s="472"/>
      <c r="H12" s="472"/>
      <c r="I12" s="472"/>
      <c r="J12" s="472"/>
      <c r="K12" s="176"/>
    </row>
    <row r="13" spans="1:15" x14ac:dyDescent="0.2">
      <c r="B13" s="471" t="s">
        <v>535</v>
      </c>
      <c r="C13" s="471"/>
      <c r="D13" s="471"/>
      <c r="E13" s="471"/>
      <c r="F13" s="471"/>
      <c r="G13" s="471"/>
      <c r="H13" s="471"/>
      <c r="I13" s="471"/>
      <c r="J13" s="471"/>
      <c r="K13" s="176"/>
    </row>
    <row r="14" spans="1:15" x14ac:dyDescent="0.2">
      <c r="B14" s="471" t="s">
        <v>508</v>
      </c>
      <c r="C14" s="471"/>
      <c r="D14" s="471"/>
      <c r="E14" s="471"/>
      <c r="F14" s="471"/>
      <c r="G14" s="471"/>
      <c r="H14" s="471"/>
      <c r="I14" s="471"/>
      <c r="J14" s="471"/>
      <c r="K14" s="176"/>
    </row>
    <row r="15" spans="1:15" x14ac:dyDescent="0.2">
      <c r="B15" s="479" t="s">
        <v>506</v>
      </c>
      <c r="C15" s="480"/>
      <c r="D15" s="480"/>
      <c r="E15" s="480"/>
      <c r="F15" s="480"/>
      <c r="G15" s="480"/>
      <c r="H15" s="480"/>
      <c r="I15" s="480"/>
      <c r="J15" s="481"/>
      <c r="K15" s="176"/>
    </row>
    <row r="16" spans="1:15" x14ac:dyDescent="0.2">
      <c r="B16" s="476" t="s">
        <v>509</v>
      </c>
      <c r="C16" s="477"/>
      <c r="D16" s="477"/>
      <c r="E16" s="477"/>
      <c r="F16" s="477"/>
      <c r="G16" s="477"/>
      <c r="H16" s="477"/>
      <c r="I16" s="477"/>
      <c r="J16" s="478"/>
      <c r="K16" s="176"/>
    </row>
    <row r="18" spans="2:12" ht="25.5" x14ac:dyDescent="0.2">
      <c r="B18" s="174" t="s">
        <v>536</v>
      </c>
      <c r="K18" s="180" t="s">
        <v>542</v>
      </c>
      <c r="L18" s="179" t="s">
        <v>541</v>
      </c>
    </row>
    <row r="19" spans="2:12" x14ac:dyDescent="0.2">
      <c r="B19" s="471" t="s">
        <v>510</v>
      </c>
      <c r="C19" s="482"/>
      <c r="D19" s="482"/>
      <c r="E19" s="482"/>
      <c r="F19" s="482"/>
      <c r="G19" s="482"/>
      <c r="H19" s="482"/>
      <c r="I19" s="482"/>
      <c r="J19" s="482"/>
      <c r="K19" s="178">
        <v>10</v>
      </c>
      <c r="L19" s="176"/>
    </row>
    <row r="20" spans="2:12" x14ac:dyDescent="0.2">
      <c r="B20" s="471" t="s">
        <v>537</v>
      </c>
      <c r="C20" s="482"/>
      <c r="D20" s="482"/>
      <c r="E20" s="482"/>
      <c r="F20" s="482"/>
      <c r="G20" s="482"/>
      <c r="H20" s="482"/>
      <c r="I20" s="482"/>
      <c r="J20" s="482"/>
      <c r="K20" s="178">
        <v>5</v>
      </c>
      <c r="L20" s="176"/>
    </row>
    <row r="21" spans="2:12" x14ac:dyDescent="0.2">
      <c r="B21" s="473" t="s">
        <v>511</v>
      </c>
      <c r="C21" s="474"/>
      <c r="D21" s="474"/>
      <c r="E21" s="474"/>
      <c r="F21" s="474"/>
      <c r="G21" s="474"/>
      <c r="H21" s="474"/>
      <c r="I21" s="474"/>
      <c r="J21" s="475"/>
      <c r="K21" s="178">
        <v>5</v>
      </c>
      <c r="L21" s="176"/>
    </row>
    <row r="22" spans="2:12" x14ac:dyDescent="0.2">
      <c r="B22" s="476" t="s">
        <v>512</v>
      </c>
      <c r="C22" s="477"/>
      <c r="D22" s="477"/>
      <c r="E22" s="477"/>
      <c r="F22" s="477"/>
      <c r="G22" s="477"/>
      <c r="H22" s="477"/>
      <c r="I22" s="477"/>
      <c r="J22" s="478"/>
      <c r="K22" s="178">
        <v>10</v>
      </c>
      <c r="L22" s="176"/>
    </row>
    <row r="23" spans="2:12" x14ac:dyDescent="0.2">
      <c r="B23" s="473" t="s">
        <v>513</v>
      </c>
      <c r="C23" s="474"/>
      <c r="D23" s="474"/>
      <c r="E23" s="474"/>
      <c r="F23" s="474"/>
      <c r="G23" s="474"/>
      <c r="H23" s="474"/>
      <c r="I23" s="474"/>
      <c r="J23" s="475"/>
      <c r="K23" s="178">
        <v>15</v>
      </c>
      <c r="L23" s="176"/>
    </row>
    <row r="24" spans="2:12" x14ac:dyDescent="0.2">
      <c r="B24" s="476" t="s">
        <v>514</v>
      </c>
      <c r="C24" s="477"/>
      <c r="D24" s="477"/>
      <c r="E24" s="477"/>
      <c r="F24" s="477"/>
      <c r="G24" s="477"/>
      <c r="H24" s="477"/>
      <c r="I24" s="477"/>
      <c r="J24" s="478"/>
      <c r="K24" s="178">
        <v>10</v>
      </c>
      <c r="L24" s="176"/>
    </row>
    <row r="25" spans="2:12" x14ac:dyDescent="0.2">
      <c r="B25" s="476" t="s">
        <v>538</v>
      </c>
      <c r="C25" s="477"/>
      <c r="D25" s="477"/>
      <c r="E25" s="477"/>
      <c r="F25" s="477"/>
      <c r="G25" s="477"/>
      <c r="H25" s="477"/>
      <c r="I25" s="477"/>
      <c r="J25" s="478"/>
      <c r="K25" s="178">
        <v>5</v>
      </c>
      <c r="L25" s="176"/>
    </row>
    <row r="26" spans="2:12" x14ac:dyDescent="0.2">
      <c r="B26" s="476" t="s">
        <v>515</v>
      </c>
      <c r="C26" s="477"/>
      <c r="D26" s="477"/>
      <c r="E26" s="477"/>
      <c r="F26" s="477"/>
      <c r="G26" s="477"/>
      <c r="H26" s="477"/>
      <c r="I26" s="477"/>
      <c r="J26" s="478"/>
      <c r="K26" s="178">
        <v>5</v>
      </c>
      <c r="L26" s="176"/>
    </row>
    <row r="27" spans="2:12" x14ac:dyDescent="0.2">
      <c r="B27" s="476" t="s">
        <v>517</v>
      </c>
      <c r="C27" s="477"/>
      <c r="D27" s="477"/>
      <c r="E27" s="477"/>
      <c r="F27" s="477"/>
      <c r="G27" s="477"/>
      <c r="H27" s="477"/>
      <c r="I27" s="477"/>
      <c r="J27" s="478"/>
      <c r="K27" s="178">
        <v>10</v>
      </c>
      <c r="L27" s="176"/>
    </row>
    <row r="28" spans="2:12" x14ac:dyDescent="0.2">
      <c r="B28" s="476" t="s">
        <v>516</v>
      </c>
      <c r="C28" s="477"/>
      <c r="D28" s="477"/>
      <c r="E28" s="477"/>
      <c r="F28" s="477"/>
      <c r="G28" s="477"/>
      <c r="H28" s="477"/>
      <c r="I28" s="477"/>
      <c r="J28" s="478"/>
      <c r="K28" s="178">
        <v>15</v>
      </c>
      <c r="L28" s="176"/>
    </row>
    <row r="29" spans="2:12" x14ac:dyDescent="0.2">
      <c r="B29" s="471" t="s">
        <v>518</v>
      </c>
      <c r="C29" s="471"/>
      <c r="D29" s="471"/>
      <c r="E29" s="471"/>
      <c r="F29" s="471"/>
      <c r="G29" s="471"/>
      <c r="H29" s="471"/>
      <c r="I29" s="471"/>
      <c r="J29" s="471"/>
      <c r="K29" s="181"/>
      <c r="L29" s="182"/>
    </row>
    <row r="30" spans="2:12" x14ac:dyDescent="0.2">
      <c r="B30" s="183"/>
      <c r="C30" s="471" t="s">
        <v>519</v>
      </c>
      <c r="D30" s="471"/>
      <c r="E30" s="471"/>
      <c r="F30" s="471"/>
      <c r="G30" s="471"/>
      <c r="H30" s="471"/>
      <c r="I30" s="471"/>
      <c r="J30" s="471"/>
      <c r="K30" s="177">
        <v>3</v>
      </c>
      <c r="L30" s="176"/>
    </row>
    <row r="31" spans="2:12" x14ac:dyDescent="0.2">
      <c r="B31" s="183"/>
      <c r="C31" s="471" t="s">
        <v>520</v>
      </c>
      <c r="D31" s="471"/>
      <c r="E31" s="471"/>
      <c r="F31" s="471"/>
      <c r="G31" s="471"/>
      <c r="H31" s="471"/>
      <c r="I31" s="471"/>
      <c r="J31" s="471"/>
      <c r="K31" s="178">
        <v>3</v>
      </c>
      <c r="L31" s="176"/>
    </row>
    <row r="32" spans="2:12" x14ac:dyDescent="0.2">
      <c r="B32" s="183"/>
      <c r="C32" s="471" t="s">
        <v>521</v>
      </c>
      <c r="D32" s="471"/>
      <c r="E32" s="471"/>
      <c r="F32" s="471"/>
      <c r="G32" s="471"/>
      <c r="H32" s="471"/>
      <c r="I32" s="471"/>
      <c r="J32" s="471"/>
      <c r="K32" s="178">
        <v>3</v>
      </c>
      <c r="L32" s="176"/>
    </row>
    <row r="33" spans="2:12" x14ac:dyDescent="0.2">
      <c r="B33" s="183"/>
      <c r="C33" s="471" t="s">
        <v>522</v>
      </c>
      <c r="D33" s="471"/>
      <c r="E33" s="471"/>
      <c r="F33" s="471"/>
      <c r="G33" s="471"/>
      <c r="H33" s="471"/>
      <c r="I33" s="471"/>
      <c r="J33" s="471"/>
      <c r="K33" s="178">
        <v>3</v>
      </c>
      <c r="L33" s="176"/>
    </row>
    <row r="34" spans="2:12" x14ac:dyDescent="0.2">
      <c r="B34" s="183"/>
      <c r="C34" s="471" t="s">
        <v>524</v>
      </c>
      <c r="D34" s="471"/>
      <c r="E34" s="471"/>
      <c r="F34" s="471"/>
      <c r="G34" s="471"/>
      <c r="H34" s="471"/>
      <c r="I34" s="471"/>
      <c r="J34" s="471"/>
      <c r="K34" s="178">
        <v>3</v>
      </c>
      <c r="L34" s="176"/>
    </row>
    <row r="35" spans="2:12" x14ac:dyDescent="0.2">
      <c r="B35" s="183"/>
      <c r="C35" s="471" t="s">
        <v>523</v>
      </c>
      <c r="D35" s="471"/>
      <c r="E35" s="471"/>
      <c r="F35" s="471"/>
      <c r="G35" s="471"/>
      <c r="H35" s="471"/>
      <c r="I35" s="471"/>
      <c r="J35" s="471"/>
      <c r="K35" s="178">
        <v>3</v>
      </c>
      <c r="L35" s="176"/>
    </row>
    <row r="36" spans="2:12" x14ac:dyDescent="0.2">
      <c r="B36" s="183"/>
      <c r="C36" s="471" t="s">
        <v>525</v>
      </c>
      <c r="D36" s="471"/>
      <c r="E36" s="471"/>
      <c r="F36" s="471"/>
      <c r="G36" s="471"/>
      <c r="H36" s="471"/>
      <c r="I36" s="471"/>
      <c r="J36" s="471"/>
      <c r="K36" s="178">
        <v>3</v>
      </c>
      <c r="L36" s="176"/>
    </row>
    <row r="37" spans="2:12" x14ac:dyDescent="0.2">
      <c r="B37" s="183"/>
      <c r="C37" s="471" t="s">
        <v>526</v>
      </c>
      <c r="D37" s="471"/>
      <c r="E37" s="471"/>
      <c r="F37" s="471"/>
      <c r="G37" s="471"/>
      <c r="H37" s="471"/>
      <c r="I37" s="471"/>
      <c r="J37" s="471"/>
      <c r="K37" s="178">
        <v>3</v>
      </c>
      <c r="L37" s="176"/>
    </row>
    <row r="38" spans="2:12" x14ac:dyDescent="0.2">
      <c r="B38" s="183"/>
      <c r="C38" s="471" t="s">
        <v>527</v>
      </c>
      <c r="D38" s="471"/>
      <c r="E38" s="471"/>
      <c r="F38" s="471"/>
      <c r="G38" s="471"/>
      <c r="H38" s="471"/>
      <c r="I38" s="471"/>
      <c r="J38" s="471"/>
      <c r="K38" s="178">
        <v>3</v>
      </c>
      <c r="L38" s="176"/>
    </row>
    <row r="39" spans="2:12" x14ac:dyDescent="0.2">
      <c r="B39" s="183"/>
      <c r="C39" s="471" t="s">
        <v>528</v>
      </c>
      <c r="D39" s="471"/>
      <c r="E39" s="471"/>
      <c r="F39" s="471"/>
      <c r="G39" s="471"/>
      <c r="H39" s="471"/>
      <c r="I39" s="471"/>
      <c r="J39" s="471"/>
      <c r="K39" s="178">
        <v>3</v>
      </c>
      <c r="L39" s="176"/>
    </row>
    <row r="40" spans="2:12" x14ac:dyDescent="0.2">
      <c r="B40" s="183"/>
      <c r="C40" s="471" t="s">
        <v>529</v>
      </c>
      <c r="D40" s="471"/>
      <c r="E40" s="471"/>
      <c r="F40" s="471"/>
      <c r="G40" s="471"/>
      <c r="H40" s="471"/>
      <c r="I40" s="471"/>
      <c r="J40" s="471"/>
      <c r="K40" s="178">
        <v>3</v>
      </c>
      <c r="L40" s="176"/>
    </row>
    <row r="41" spans="2:12" x14ac:dyDescent="0.2">
      <c r="B41" s="183"/>
      <c r="C41" s="471" t="s">
        <v>530</v>
      </c>
      <c r="D41" s="471"/>
      <c r="E41" s="471"/>
      <c r="F41" s="471"/>
      <c r="G41" s="471"/>
      <c r="H41" s="471"/>
      <c r="I41" s="471"/>
      <c r="J41" s="471"/>
      <c r="K41" s="178">
        <v>3</v>
      </c>
      <c r="L41" s="176"/>
    </row>
    <row r="42" spans="2:12" x14ac:dyDescent="0.2">
      <c r="B42" s="183"/>
      <c r="C42" s="471" t="s">
        <v>539</v>
      </c>
      <c r="D42" s="471"/>
      <c r="E42" s="471"/>
      <c r="F42" s="471"/>
      <c r="G42" s="471"/>
      <c r="H42" s="471"/>
      <c r="I42" s="471"/>
      <c r="J42" s="471"/>
      <c r="K42" s="178">
        <v>3</v>
      </c>
      <c r="L42" s="176"/>
    </row>
    <row r="43" spans="2:12" x14ac:dyDescent="0.2">
      <c r="B43" s="183"/>
      <c r="C43" s="471" t="s">
        <v>531</v>
      </c>
      <c r="D43" s="471"/>
      <c r="E43" s="471"/>
      <c r="F43" s="471"/>
      <c r="G43" s="471"/>
      <c r="H43" s="471"/>
      <c r="I43" s="471"/>
      <c r="J43" s="471"/>
      <c r="K43" s="178">
        <v>3</v>
      </c>
      <c r="L43" s="176"/>
    </row>
    <row r="44" spans="2:12" x14ac:dyDescent="0.2">
      <c r="B44" s="183"/>
      <c r="C44" s="471" t="s">
        <v>532</v>
      </c>
      <c r="D44" s="471"/>
      <c r="E44" s="471"/>
      <c r="F44" s="471"/>
      <c r="G44" s="471"/>
      <c r="H44" s="471"/>
      <c r="I44" s="471"/>
      <c r="J44" s="471"/>
      <c r="K44" s="178">
        <v>3</v>
      </c>
      <c r="L44" s="176"/>
    </row>
    <row r="45" spans="2:12" x14ac:dyDescent="0.2">
      <c r="B45" s="183"/>
      <c r="C45" s="471" t="s">
        <v>533</v>
      </c>
      <c r="D45" s="471"/>
      <c r="E45" s="471"/>
      <c r="F45" s="471"/>
      <c r="G45" s="471"/>
      <c r="H45" s="471"/>
      <c r="I45" s="471"/>
      <c r="J45" s="471"/>
      <c r="K45" s="178">
        <v>3</v>
      </c>
      <c r="L45" s="176"/>
    </row>
    <row r="46" spans="2:12" x14ac:dyDescent="0.2">
      <c r="B46" s="183"/>
      <c r="C46" s="472" t="s">
        <v>540</v>
      </c>
      <c r="D46" s="472"/>
      <c r="E46" s="472"/>
      <c r="F46" s="472"/>
      <c r="G46" s="472"/>
      <c r="H46" s="472"/>
      <c r="I46" s="472"/>
      <c r="J46" s="472"/>
      <c r="K46" s="178">
        <v>3</v>
      </c>
      <c r="L46" s="176"/>
    </row>
    <row r="47" spans="2:12" x14ac:dyDescent="0.2">
      <c r="B47" s="183"/>
      <c r="C47" s="471" t="s">
        <v>534</v>
      </c>
      <c r="D47" s="471"/>
      <c r="E47" s="471"/>
      <c r="F47" s="471"/>
      <c r="G47" s="471"/>
      <c r="H47" s="471"/>
      <c r="I47" s="471"/>
      <c r="J47" s="471"/>
      <c r="K47" s="178">
        <v>3</v>
      </c>
      <c r="L47" s="176"/>
    </row>
    <row r="48" spans="2:12" x14ac:dyDescent="0.2">
      <c r="K48" s="175"/>
    </row>
    <row r="49" spans="2:12" x14ac:dyDescent="0.2">
      <c r="B49" s="174" t="s">
        <v>543</v>
      </c>
      <c r="C49" s="174"/>
      <c r="K49" s="175"/>
    </row>
    <row r="50" spans="2:12" x14ac:dyDescent="0.2">
      <c r="B50" s="471" t="s">
        <v>544</v>
      </c>
      <c r="C50" s="471"/>
      <c r="D50" s="471"/>
      <c r="E50" s="471"/>
      <c r="F50" s="471"/>
      <c r="G50" s="471"/>
      <c r="H50" s="471"/>
      <c r="I50" s="471"/>
      <c r="J50" s="471"/>
      <c r="K50" s="471"/>
      <c r="L50" s="176"/>
    </row>
    <row r="51" spans="2:12" x14ac:dyDescent="0.2">
      <c r="B51" s="471" t="s">
        <v>545</v>
      </c>
      <c r="C51" s="471"/>
      <c r="D51" s="471"/>
      <c r="E51" s="471"/>
      <c r="F51" s="471"/>
      <c r="G51" s="471"/>
      <c r="H51" s="471"/>
      <c r="I51" s="471"/>
      <c r="J51" s="471"/>
      <c r="K51" s="471"/>
      <c r="L51" s="176"/>
    </row>
    <row r="52" spans="2:12" x14ac:dyDescent="0.2">
      <c r="K52" s="175"/>
    </row>
    <row r="53" spans="2:12" x14ac:dyDescent="0.2">
      <c r="K53" s="175"/>
    </row>
    <row r="54" spans="2:12" x14ac:dyDescent="0.2">
      <c r="K54" s="175"/>
    </row>
    <row r="55" spans="2:12" x14ac:dyDescent="0.2">
      <c r="K55" s="175"/>
    </row>
    <row r="56" spans="2:12" x14ac:dyDescent="0.2">
      <c r="K56" s="175"/>
    </row>
    <row r="57" spans="2:12" x14ac:dyDescent="0.2">
      <c r="K57" s="175"/>
    </row>
    <row r="58" spans="2:12" x14ac:dyDescent="0.2">
      <c r="K58" s="175"/>
    </row>
    <row r="59" spans="2:12" x14ac:dyDescent="0.2">
      <c r="K59" s="175"/>
    </row>
    <row r="60" spans="2:12" x14ac:dyDescent="0.2">
      <c r="K60" s="175"/>
    </row>
    <row r="61" spans="2:12" x14ac:dyDescent="0.2">
      <c r="K61" s="175"/>
    </row>
    <row r="62" spans="2:12" x14ac:dyDescent="0.2">
      <c r="K62" s="175"/>
    </row>
    <row r="63" spans="2:12" x14ac:dyDescent="0.2">
      <c r="K63" s="175"/>
    </row>
    <row r="64" spans="2:12" x14ac:dyDescent="0.2">
      <c r="K64" s="175"/>
    </row>
    <row r="65" spans="11:11" x14ac:dyDescent="0.2">
      <c r="K65" s="175"/>
    </row>
    <row r="66" spans="11:11" x14ac:dyDescent="0.2">
      <c r="K66" s="175"/>
    </row>
    <row r="67" spans="11:11" x14ac:dyDescent="0.2">
      <c r="K67" s="175"/>
    </row>
    <row r="68" spans="11:11" x14ac:dyDescent="0.2">
      <c r="K68" s="175"/>
    </row>
    <row r="69" spans="11:11" x14ac:dyDescent="0.2">
      <c r="K69" s="175"/>
    </row>
    <row r="70" spans="11:11" x14ac:dyDescent="0.2">
      <c r="K70" s="175"/>
    </row>
    <row r="71" spans="11:11" x14ac:dyDescent="0.2">
      <c r="K71" s="175"/>
    </row>
    <row r="72" spans="11:11" x14ac:dyDescent="0.2">
      <c r="K72" s="175"/>
    </row>
    <row r="73" spans="11:11" x14ac:dyDescent="0.2">
      <c r="K73" s="175"/>
    </row>
    <row r="74" spans="11:11" x14ac:dyDescent="0.2">
      <c r="K74" s="175"/>
    </row>
    <row r="75" spans="11:11" x14ac:dyDescent="0.2">
      <c r="K75" s="175"/>
    </row>
    <row r="76" spans="11:11" x14ac:dyDescent="0.2">
      <c r="K76" s="175"/>
    </row>
    <row r="77" spans="11:11" x14ac:dyDescent="0.2">
      <c r="K77" s="175"/>
    </row>
    <row r="78" spans="11:11" x14ac:dyDescent="0.2">
      <c r="K78" s="175"/>
    </row>
    <row r="79" spans="11:11" x14ac:dyDescent="0.2">
      <c r="K79" s="175"/>
    </row>
    <row r="80" spans="11:11" x14ac:dyDescent="0.2">
      <c r="K80" s="175"/>
    </row>
    <row r="81" spans="11:11" x14ac:dyDescent="0.2">
      <c r="K81" s="175"/>
    </row>
    <row r="82" spans="11:11" x14ac:dyDescent="0.2">
      <c r="K82" s="175"/>
    </row>
    <row r="83" spans="11:11" x14ac:dyDescent="0.2">
      <c r="K83" s="175"/>
    </row>
    <row r="84" spans="11:11" x14ac:dyDescent="0.2">
      <c r="K84" s="175"/>
    </row>
    <row r="85" spans="11:11" x14ac:dyDescent="0.2">
      <c r="K85" s="175"/>
    </row>
    <row r="86" spans="11:11" x14ac:dyDescent="0.2">
      <c r="K86" s="175"/>
    </row>
    <row r="87" spans="11:11" x14ac:dyDescent="0.2">
      <c r="K87" s="175"/>
    </row>
    <row r="88" spans="11:11" x14ac:dyDescent="0.2">
      <c r="K88" s="175"/>
    </row>
    <row r="89" spans="11:11" x14ac:dyDescent="0.2">
      <c r="K89" s="175"/>
    </row>
    <row r="90" spans="11:11" x14ac:dyDescent="0.2">
      <c r="K90" s="175"/>
    </row>
    <row r="91" spans="11:11" x14ac:dyDescent="0.2">
      <c r="K91" s="175"/>
    </row>
    <row r="92" spans="11:11" x14ac:dyDescent="0.2">
      <c r="K92" s="175"/>
    </row>
    <row r="93" spans="11:11" x14ac:dyDescent="0.2">
      <c r="K93" s="175"/>
    </row>
    <row r="94" spans="11:11" x14ac:dyDescent="0.2">
      <c r="K94" s="175"/>
    </row>
    <row r="95" spans="11:11" x14ac:dyDescent="0.2">
      <c r="K95" s="175"/>
    </row>
    <row r="96" spans="11:11" x14ac:dyDescent="0.2">
      <c r="K96" s="175"/>
    </row>
    <row r="97" spans="11:11" x14ac:dyDescent="0.2">
      <c r="K97" s="175"/>
    </row>
    <row r="98" spans="11:11" x14ac:dyDescent="0.2">
      <c r="K98" s="175"/>
    </row>
    <row r="99" spans="11:11" x14ac:dyDescent="0.2">
      <c r="K99" s="175"/>
    </row>
    <row r="100" spans="11:11" x14ac:dyDescent="0.2">
      <c r="K100" s="175"/>
    </row>
    <row r="101" spans="11:11" x14ac:dyDescent="0.2">
      <c r="K101" s="175"/>
    </row>
    <row r="102" spans="11:11" x14ac:dyDescent="0.2">
      <c r="K102" s="175"/>
    </row>
    <row r="103" spans="11:11" x14ac:dyDescent="0.2">
      <c r="K103" s="175"/>
    </row>
    <row r="104" spans="11:11" x14ac:dyDescent="0.2">
      <c r="K104" s="175"/>
    </row>
    <row r="105" spans="11:11" x14ac:dyDescent="0.2">
      <c r="K105" s="175"/>
    </row>
    <row r="106" spans="11:11" x14ac:dyDescent="0.2">
      <c r="K106" s="175"/>
    </row>
    <row r="107" spans="11:11" x14ac:dyDescent="0.2">
      <c r="K107" s="175"/>
    </row>
    <row r="108" spans="11:11" x14ac:dyDescent="0.2">
      <c r="K108" s="175"/>
    </row>
    <row r="109" spans="11:11" x14ac:dyDescent="0.2">
      <c r="K109" s="175"/>
    </row>
    <row r="110" spans="11:11" x14ac:dyDescent="0.2">
      <c r="K110" s="175"/>
    </row>
    <row r="111" spans="11:11" x14ac:dyDescent="0.2">
      <c r="K111" s="175"/>
    </row>
    <row r="112" spans="11:11" x14ac:dyDescent="0.2">
      <c r="K112" s="175"/>
    </row>
    <row r="113" spans="11:11" x14ac:dyDescent="0.2">
      <c r="K113" s="175"/>
    </row>
    <row r="114" spans="11:11" x14ac:dyDescent="0.2">
      <c r="K114" s="175"/>
    </row>
    <row r="115" spans="11:11" x14ac:dyDescent="0.2">
      <c r="K115" s="175"/>
    </row>
    <row r="116" spans="11:11" x14ac:dyDescent="0.2">
      <c r="K116" s="175"/>
    </row>
    <row r="117" spans="11:11" x14ac:dyDescent="0.2">
      <c r="K117" s="175"/>
    </row>
    <row r="118" spans="11:11" x14ac:dyDescent="0.2">
      <c r="K118" s="175"/>
    </row>
    <row r="119" spans="11:11" x14ac:dyDescent="0.2">
      <c r="K119" s="175"/>
    </row>
    <row r="120" spans="11:11" x14ac:dyDescent="0.2">
      <c r="K120" s="175"/>
    </row>
    <row r="121" spans="11:11" x14ac:dyDescent="0.2">
      <c r="K121" s="175"/>
    </row>
    <row r="122" spans="11:11" x14ac:dyDescent="0.2">
      <c r="K122" s="175"/>
    </row>
    <row r="123" spans="11:11" x14ac:dyDescent="0.2">
      <c r="K123" s="175"/>
    </row>
    <row r="124" spans="11:11" x14ac:dyDescent="0.2">
      <c r="K124" s="175"/>
    </row>
    <row r="125" spans="11:11" x14ac:dyDescent="0.2">
      <c r="K125" s="175"/>
    </row>
    <row r="126" spans="11:11" x14ac:dyDescent="0.2">
      <c r="K126" s="175"/>
    </row>
    <row r="127" spans="11:11" x14ac:dyDescent="0.2">
      <c r="K127" s="175"/>
    </row>
    <row r="128" spans="11:11" x14ac:dyDescent="0.2">
      <c r="K128" s="175"/>
    </row>
    <row r="129" spans="11:11" x14ac:dyDescent="0.2">
      <c r="K129" s="175"/>
    </row>
    <row r="130" spans="11:11" x14ac:dyDescent="0.2">
      <c r="K130" s="175"/>
    </row>
    <row r="131" spans="11:11" x14ac:dyDescent="0.2">
      <c r="K131" s="175"/>
    </row>
    <row r="132" spans="11:11" x14ac:dyDescent="0.2">
      <c r="K132" s="175"/>
    </row>
    <row r="133" spans="11:11" x14ac:dyDescent="0.2">
      <c r="K133" s="175"/>
    </row>
    <row r="134" spans="11:11" x14ac:dyDescent="0.2">
      <c r="K134" s="175"/>
    </row>
    <row r="135" spans="11:11" x14ac:dyDescent="0.2">
      <c r="K135" s="175"/>
    </row>
    <row r="136" spans="11:11" x14ac:dyDescent="0.2">
      <c r="K136" s="175"/>
    </row>
    <row r="137" spans="11:11" x14ac:dyDescent="0.2">
      <c r="K137" s="175"/>
    </row>
    <row r="138" spans="11:11" x14ac:dyDescent="0.2">
      <c r="K138" s="175"/>
    </row>
    <row r="139" spans="11:11" x14ac:dyDescent="0.2">
      <c r="K139" s="175"/>
    </row>
    <row r="140" spans="11:11" x14ac:dyDescent="0.2">
      <c r="K140" s="175"/>
    </row>
    <row r="141" spans="11:11" x14ac:dyDescent="0.2">
      <c r="K141" s="175"/>
    </row>
    <row r="142" spans="11:11" x14ac:dyDescent="0.2">
      <c r="K142" s="175"/>
    </row>
    <row r="143" spans="11:11" x14ac:dyDescent="0.2">
      <c r="K143" s="175"/>
    </row>
    <row r="144" spans="11:11" x14ac:dyDescent="0.2">
      <c r="K144" s="175"/>
    </row>
    <row r="145" spans="11:11" x14ac:dyDescent="0.2">
      <c r="K145" s="175"/>
    </row>
    <row r="146" spans="11:11" x14ac:dyDescent="0.2">
      <c r="K146" s="175"/>
    </row>
    <row r="147" spans="11:11" x14ac:dyDescent="0.2">
      <c r="K147" s="175"/>
    </row>
    <row r="148" spans="11:11" x14ac:dyDescent="0.2">
      <c r="K148" s="175"/>
    </row>
    <row r="149" spans="11:11" x14ac:dyDescent="0.2">
      <c r="K149" s="175"/>
    </row>
    <row r="150" spans="11:11" x14ac:dyDescent="0.2">
      <c r="K150" s="175"/>
    </row>
    <row r="151" spans="11:11" x14ac:dyDescent="0.2">
      <c r="K151" s="175"/>
    </row>
    <row r="152" spans="11:11" x14ac:dyDescent="0.2">
      <c r="K152" s="175"/>
    </row>
    <row r="153" spans="11:11" x14ac:dyDescent="0.2">
      <c r="K153" s="175"/>
    </row>
    <row r="154" spans="11:11" x14ac:dyDescent="0.2">
      <c r="K154" s="175"/>
    </row>
    <row r="155" spans="11:11" x14ac:dyDescent="0.2">
      <c r="K155" s="175"/>
    </row>
    <row r="156" spans="11:11" x14ac:dyDescent="0.2">
      <c r="K156" s="175"/>
    </row>
    <row r="157" spans="11:11" x14ac:dyDescent="0.2">
      <c r="K157" s="175"/>
    </row>
    <row r="158" spans="11:11" x14ac:dyDescent="0.2">
      <c r="K158" s="175"/>
    </row>
    <row r="159" spans="11:11" x14ac:dyDescent="0.2">
      <c r="K159" s="175"/>
    </row>
    <row r="160" spans="11:11" x14ac:dyDescent="0.2">
      <c r="K160" s="175"/>
    </row>
    <row r="161" spans="11:11" x14ac:dyDescent="0.2">
      <c r="K161" s="175"/>
    </row>
    <row r="162" spans="11:11" x14ac:dyDescent="0.2">
      <c r="K162" s="175"/>
    </row>
    <row r="163" spans="11:11" x14ac:dyDescent="0.2">
      <c r="K163" s="175"/>
    </row>
    <row r="164" spans="11:11" x14ac:dyDescent="0.2">
      <c r="K164" s="175"/>
    </row>
    <row r="165" spans="11:11" x14ac:dyDescent="0.2">
      <c r="K165" s="175"/>
    </row>
    <row r="166" spans="11:11" x14ac:dyDescent="0.2">
      <c r="K166" s="175"/>
    </row>
    <row r="167" spans="11:11" x14ac:dyDescent="0.2">
      <c r="K167" s="175"/>
    </row>
    <row r="168" spans="11:11" x14ac:dyDescent="0.2">
      <c r="K168" s="175"/>
    </row>
    <row r="169" spans="11:11" x14ac:dyDescent="0.2">
      <c r="K169" s="175"/>
    </row>
    <row r="170" spans="11:11" x14ac:dyDescent="0.2">
      <c r="K170" s="175"/>
    </row>
    <row r="171" spans="11:11" x14ac:dyDescent="0.2">
      <c r="K171" s="175"/>
    </row>
    <row r="172" spans="11:11" x14ac:dyDescent="0.2">
      <c r="K172" s="175"/>
    </row>
    <row r="173" spans="11:11" x14ac:dyDescent="0.2">
      <c r="K173" s="175"/>
    </row>
    <row r="174" spans="11:11" x14ac:dyDescent="0.2">
      <c r="K174" s="175"/>
    </row>
    <row r="175" spans="11:11" x14ac:dyDescent="0.2">
      <c r="K175" s="175"/>
    </row>
    <row r="176" spans="11:11" x14ac:dyDescent="0.2">
      <c r="K176" s="175"/>
    </row>
    <row r="177" spans="11:11" x14ac:dyDescent="0.2">
      <c r="K177" s="175"/>
    </row>
    <row r="178" spans="11:11" x14ac:dyDescent="0.2">
      <c r="K178" s="175"/>
    </row>
    <row r="179" spans="11:11" x14ac:dyDescent="0.2">
      <c r="K179" s="175"/>
    </row>
    <row r="180" spans="11:11" x14ac:dyDescent="0.2">
      <c r="K180" s="175"/>
    </row>
    <row r="181" spans="11:11" x14ac:dyDescent="0.2">
      <c r="K181" s="175"/>
    </row>
    <row r="182" spans="11:11" x14ac:dyDescent="0.2">
      <c r="K182" s="175"/>
    </row>
    <row r="183" spans="11:11" x14ac:dyDescent="0.2">
      <c r="K183" s="175"/>
    </row>
    <row r="184" spans="11:11" x14ac:dyDescent="0.2">
      <c r="K184" s="175"/>
    </row>
    <row r="185" spans="11:11" x14ac:dyDescent="0.2">
      <c r="K185" s="175"/>
    </row>
    <row r="186" spans="11:11" x14ac:dyDescent="0.2">
      <c r="K186" s="175"/>
    </row>
    <row r="187" spans="11:11" x14ac:dyDescent="0.2">
      <c r="K187" s="175"/>
    </row>
    <row r="188" spans="11:11" x14ac:dyDescent="0.2">
      <c r="K188" s="175"/>
    </row>
    <row r="189" spans="11:11" x14ac:dyDescent="0.2">
      <c r="K189" s="175"/>
    </row>
    <row r="190" spans="11:11" x14ac:dyDescent="0.2">
      <c r="K190" s="175"/>
    </row>
    <row r="191" spans="11:11" x14ac:dyDescent="0.2">
      <c r="K191" s="175"/>
    </row>
    <row r="192" spans="11:11" x14ac:dyDescent="0.2">
      <c r="K192" s="175"/>
    </row>
    <row r="193" spans="11:11" x14ac:dyDescent="0.2">
      <c r="K193" s="175"/>
    </row>
    <row r="194" spans="11:11" x14ac:dyDescent="0.2">
      <c r="K194" s="175"/>
    </row>
    <row r="195" spans="11:11" x14ac:dyDescent="0.2">
      <c r="K195" s="175"/>
    </row>
    <row r="196" spans="11:11" x14ac:dyDescent="0.2">
      <c r="K196" s="175"/>
    </row>
    <row r="197" spans="11:11" x14ac:dyDescent="0.2">
      <c r="K197" s="175"/>
    </row>
    <row r="198" spans="11:11" x14ac:dyDescent="0.2">
      <c r="K198" s="175"/>
    </row>
    <row r="199" spans="11:11" x14ac:dyDescent="0.2">
      <c r="K199" s="175"/>
    </row>
    <row r="200" spans="11:11" x14ac:dyDescent="0.2">
      <c r="K200" s="175"/>
    </row>
    <row r="201" spans="11:11" x14ac:dyDescent="0.2">
      <c r="K201" s="175"/>
    </row>
    <row r="202" spans="11:11" x14ac:dyDescent="0.2">
      <c r="K202" s="175"/>
    </row>
    <row r="203" spans="11:11" x14ac:dyDescent="0.2">
      <c r="K203" s="175"/>
    </row>
    <row r="204" spans="11:11" x14ac:dyDescent="0.2">
      <c r="K204" s="175"/>
    </row>
  </sheetData>
  <mergeCells count="43">
    <mergeCell ref="B14:J14"/>
    <mergeCell ref="H2:N2"/>
    <mergeCell ref="H3:N3"/>
    <mergeCell ref="H4:N4"/>
    <mergeCell ref="H5:N5"/>
    <mergeCell ref="B9:C9"/>
    <mergeCell ref="B10:J10"/>
    <mergeCell ref="B11:J11"/>
    <mergeCell ref="B12:J12"/>
    <mergeCell ref="B13:J13"/>
    <mergeCell ref="B15:J15"/>
    <mergeCell ref="B16:J16"/>
    <mergeCell ref="B20:J20"/>
    <mergeCell ref="B19:J19"/>
    <mergeCell ref="B22:J22"/>
    <mergeCell ref="C32:J32"/>
    <mergeCell ref="B23:J23"/>
    <mergeCell ref="B21:J21"/>
    <mergeCell ref="B24:J24"/>
    <mergeCell ref="B25:J25"/>
    <mergeCell ref="B26:J26"/>
    <mergeCell ref="B27:J27"/>
    <mergeCell ref="B28:J28"/>
    <mergeCell ref="B29:J29"/>
    <mergeCell ref="C30:J30"/>
    <mergeCell ref="C31:J31"/>
    <mergeCell ref="C44:J44"/>
    <mergeCell ref="C33:J33"/>
    <mergeCell ref="C34:J34"/>
    <mergeCell ref="C35:J35"/>
    <mergeCell ref="C36:J36"/>
    <mergeCell ref="C37:J37"/>
    <mergeCell ref="C38:J38"/>
    <mergeCell ref="C39:J39"/>
    <mergeCell ref="C40:J40"/>
    <mergeCell ref="C41:J41"/>
    <mergeCell ref="C42:J42"/>
    <mergeCell ref="C43:J43"/>
    <mergeCell ref="C45:J45"/>
    <mergeCell ref="C46:J46"/>
    <mergeCell ref="C47:J47"/>
    <mergeCell ref="B51:K51"/>
    <mergeCell ref="B50:K5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C1:O39"/>
  <sheetViews>
    <sheetView topLeftCell="A4" workbookViewId="0">
      <selection activeCell="Q35" sqref="Q35"/>
    </sheetView>
  </sheetViews>
  <sheetFormatPr defaultColWidth="9.140625" defaultRowHeight="14.25" x14ac:dyDescent="0.2"/>
  <cols>
    <col min="1" max="16384" width="9.140625" style="4"/>
  </cols>
  <sheetData>
    <row r="1" spans="3:15" x14ac:dyDescent="0.2">
      <c r="N1" s="4" t="s">
        <v>379</v>
      </c>
    </row>
    <row r="2" spans="3:15" ht="18.75" customHeight="1" x14ac:dyDescent="0.25">
      <c r="D2" s="6"/>
      <c r="E2" s="6"/>
      <c r="F2" s="6"/>
      <c r="G2" s="6"/>
      <c r="H2" s="195">
        <v>2019</v>
      </c>
      <c r="I2" s="195"/>
      <c r="J2" s="195"/>
      <c r="K2" s="195"/>
      <c r="L2" s="195"/>
      <c r="M2" s="195"/>
      <c r="N2" s="195"/>
    </row>
    <row r="3" spans="3:15" ht="18.75" customHeight="1" x14ac:dyDescent="0.25">
      <c r="D3" s="6"/>
      <c r="E3" s="6"/>
      <c r="F3" s="6"/>
      <c r="G3" s="6"/>
      <c r="H3" s="195" t="s">
        <v>176</v>
      </c>
      <c r="I3" s="195"/>
      <c r="J3" s="195"/>
      <c r="K3" s="195"/>
      <c r="L3" s="195"/>
      <c r="M3" s="195"/>
      <c r="N3" s="195"/>
    </row>
    <row r="4" spans="3:15" ht="18.75" customHeight="1" x14ac:dyDescent="0.25">
      <c r="D4" s="6"/>
      <c r="E4" s="6"/>
      <c r="F4" s="6"/>
      <c r="G4" s="6"/>
      <c r="H4" s="195" t="s">
        <v>177</v>
      </c>
      <c r="I4" s="195"/>
      <c r="J4" s="195"/>
      <c r="K4" s="195"/>
      <c r="L4" s="195"/>
      <c r="M4" s="195"/>
      <c r="N4" s="195"/>
    </row>
    <row r="5" spans="3:15" ht="15" x14ac:dyDescent="0.25">
      <c r="D5" s="6"/>
      <c r="E5" s="6"/>
      <c r="F5" s="6"/>
      <c r="G5" s="6"/>
      <c r="H5" s="195"/>
      <c r="I5" s="195"/>
      <c r="J5" s="195"/>
      <c r="K5" s="195"/>
      <c r="L5" s="195"/>
      <c r="M5" s="195"/>
      <c r="N5" s="195"/>
    </row>
    <row r="6" spans="3:15" ht="15" x14ac:dyDescent="0.25">
      <c r="D6" s="6"/>
      <c r="E6" s="6"/>
      <c r="F6" s="6"/>
      <c r="G6" s="6"/>
      <c r="H6" s="6"/>
      <c r="I6" s="6"/>
      <c r="J6" s="6"/>
      <c r="K6" s="6"/>
      <c r="L6" s="6"/>
      <c r="M6" s="6"/>
    </row>
    <row r="7" spans="3:15" ht="15" x14ac:dyDescent="0.25">
      <c r="D7" s="6"/>
      <c r="E7" s="6"/>
      <c r="F7" s="6"/>
      <c r="G7" s="6"/>
      <c r="H7" s="6"/>
      <c r="I7" s="6"/>
      <c r="J7" s="6"/>
      <c r="K7" s="6"/>
      <c r="L7" s="6"/>
      <c r="M7" s="6"/>
    </row>
    <row r="8" spans="3:15" ht="15" x14ac:dyDescent="0.25">
      <c r="D8" s="6"/>
      <c r="E8" s="6"/>
      <c r="F8" s="6"/>
      <c r="G8" s="6"/>
      <c r="H8" s="6"/>
      <c r="I8" s="6"/>
      <c r="J8" s="6"/>
      <c r="K8" s="6"/>
      <c r="L8" s="6"/>
      <c r="M8" s="6"/>
    </row>
    <row r="9" spans="3:15" ht="15" x14ac:dyDescent="0.25">
      <c r="D9" s="6"/>
      <c r="E9" s="6"/>
      <c r="F9" s="6"/>
      <c r="G9" s="6"/>
      <c r="H9" s="6"/>
      <c r="I9" s="6"/>
      <c r="J9" s="6"/>
      <c r="K9" s="6"/>
      <c r="L9" s="6"/>
      <c r="M9" s="6"/>
    </row>
    <row r="10" spans="3:15" ht="15" x14ac:dyDescent="0.25">
      <c r="C10" s="6"/>
      <c r="D10" s="312" t="s">
        <v>336</v>
      </c>
      <c r="E10" s="312"/>
      <c r="F10" s="312"/>
      <c r="G10" s="312"/>
      <c r="H10" s="312"/>
      <c r="I10" s="312"/>
      <c r="J10" s="312"/>
      <c r="K10" s="312"/>
      <c r="L10" s="312"/>
      <c r="M10" s="312"/>
      <c r="N10" s="312"/>
      <c r="O10" s="6"/>
    </row>
    <row r="11" spans="3:15" ht="15" customHeight="1" x14ac:dyDescent="0.2">
      <c r="D11" s="312"/>
      <c r="E11" s="312"/>
      <c r="F11" s="312"/>
      <c r="G11" s="312"/>
      <c r="H11" s="312"/>
      <c r="I11" s="312"/>
      <c r="J11" s="312"/>
      <c r="K11" s="312"/>
      <c r="L11" s="312"/>
      <c r="M11" s="312"/>
      <c r="N11" s="312"/>
    </row>
    <row r="12" spans="3:15" ht="15" customHeight="1" x14ac:dyDescent="0.2">
      <c r="D12" s="312"/>
      <c r="E12" s="312"/>
      <c r="F12" s="312"/>
      <c r="G12" s="312"/>
      <c r="H12" s="312"/>
      <c r="I12" s="312"/>
      <c r="J12" s="312"/>
      <c r="K12" s="312"/>
      <c r="L12" s="312"/>
      <c r="M12" s="312"/>
      <c r="N12" s="312"/>
    </row>
    <row r="13" spans="3:15" ht="15" customHeight="1" x14ac:dyDescent="0.2">
      <c r="D13" s="312"/>
      <c r="E13" s="312"/>
      <c r="F13" s="312"/>
      <c r="G13" s="312"/>
      <c r="H13" s="312"/>
      <c r="I13" s="312"/>
      <c r="J13" s="312"/>
      <c r="K13" s="312"/>
      <c r="L13" s="312"/>
      <c r="M13" s="312"/>
      <c r="N13" s="312"/>
    </row>
    <row r="14" spans="3:15" ht="15" customHeight="1" x14ac:dyDescent="0.2">
      <c r="D14" s="312"/>
      <c r="E14" s="312"/>
      <c r="F14" s="312"/>
      <c r="G14" s="312"/>
      <c r="H14" s="312"/>
      <c r="I14" s="312"/>
      <c r="J14" s="312"/>
      <c r="K14" s="312"/>
      <c r="L14" s="312"/>
      <c r="M14" s="312"/>
      <c r="N14" s="312"/>
    </row>
    <row r="16" spans="3:15" ht="15" x14ac:dyDescent="0.25">
      <c r="D16" s="230" t="s">
        <v>167</v>
      </c>
      <c r="E16" s="230"/>
    </row>
    <row r="19" spans="4:15" x14ac:dyDescent="0.2">
      <c r="D19" s="485"/>
      <c r="E19" s="485"/>
      <c r="F19" s="485"/>
      <c r="G19" s="485"/>
      <c r="H19" s="485"/>
      <c r="I19" s="485"/>
      <c r="K19" s="485"/>
      <c r="L19" s="485"/>
      <c r="M19" s="485"/>
      <c r="N19" s="485"/>
      <c r="O19" s="485"/>
    </row>
    <row r="20" spans="4:15" ht="15" x14ac:dyDescent="0.25">
      <c r="D20" s="230" t="s">
        <v>168</v>
      </c>
      <c r="E20" s="230"/>
      <c r="K20" s="10" t="s">
        <v>169</v>
      </c>
    </row>
    <row r="23" spans="4:15" x14ac:dyDescent="0.2">
      <c r="D23" s="485"/>
      <c r="E23" s="485"/>
      <c r="F23" s="485"/>
      <c r="G23" s="485"/>
      <c r="H23" s="485"/>
      <c r="I23" s="485"/>
    </row>
    <row r="24" spans="4:15" ht="15" x14ac:dyDescent="0.25">
      <c r="D24" s="10" t="s">
        <v>170</v>
      </c>
    </row>
    <row r="28" spans="4:15" ht="15" x14ac:dyDescent="0.25">
      <c r="D28" s="486" t="s">
        <v>553</v>
      </c>
      <c r="E28" s="486"/>
      <c r="F28" s="486"/>
      <c r="G28" s="486"/>
      <c r="H28" s="486"/>
      <c r="I28" s="486"/>
      <c r="J28" s="486"/>
      <c r="K28" s="486"/>
      <c r="L28" s="486"/>
      <c r="M28" s="486"/>
      <c r="N28" s="486"/>
    </row>
    <row r="29" spans="4:15" ht="15" customHeight="1" x14ac:dyDescent="0.2">
      <c r="D29" s="187" t="s">
        <v>334</v>
      </c>
      <c r="E29" s="187"/>
      <c r="F29" s="187"/>
      <c r="G29" s="187"/>
      <c r="H29" s="187"/>
      <c r="I29" s="187"/>
      <c r="J29" s="187"/>
      <c r="K29" s="187"/>
      <c r="L29" s="187"/>
      <c r="M29" s="187"/>
      <c r="N29" s="187"/>
    </row>
    <row r="30" spans="4:15" ht="15" thickBot="1" x14ac:dyDescent="0.25">
      <c r="D30" s="188"/>
      <c r="E30" s="188"/>
      <c r="F30" s="188"/>
      <c r="G30" s="188"/>
      <c r="H30" s="188"/>
      <c r="I30" s="188"/>
      <c r="J30" s="188"/>
      <c r="K30" s="188"/>
      <c r="L30" s="188"/>
      <c r="M30" s="188"/>
      <c r="N30" s="188"/>
    </row>
    <row r="31" spans="4:15" ht="15" x14ac:dyDescent="0.25">
      <c r="D31" s="189" t="s">
        <v>171</v>
      </c>
      <c r="E31" s="190"/>
      <c r="F31" s="190"/>
      <c r="G31" s="190"/>
      <c r="H31" s="190"/>
      <c r="I31" s="190"/>
      <c r="J31" s="190"/>
      <c r="K31" s="190"/>
      <c r="L31" s="190"/>
      <c r="M31" s="190"/>
      <c r="N31" s="191"/>
    </row>
    <row r="32" spans="4:15" ht="15" x14ac:dyDescent="0.25">
      <c r="D32" s="192" t="s">
        <v>332</v>
      </c>
      <c r="E32" s="193"/>
      <c r="F32" s="193"/>
      <c r="G32" s="193"/>
      <c r="H32" s="193"/>
      <c r="I32" s="193"/>
      <c r="J32" s="193"/>
      <c r="K32" s="193"/>
      <c r="L32" s="193"/>
      <c r="M32" s="193"/>
      <c r="N32" s="194"/>
    </row>
    <row r="33" spans="4:14" ht="15" x14ac:dyDescent="0.25">
      <c r="D33" s="192" t="s">
        <v>172</v>
      </c>
      <c r="E33" s="193"/>
      <c r="F33" s="193"/>
      <c r="G33" s="193"/>
      <c r="H33" s="193"/>
      <c r="I33" s="193"/>
      <c r="J33" s="193"/>
      <c r="K33" s="193"/>
      <c r="L33" s="193"/>
      <c r="M33" s="193"/>
      <c r="N33" s="194"/>
    </row>
    <row r="34" spans="4:14" ht="15" x14ac:dyDescent="0.25">
      <c r="D34" s="192" t="s">
        <v>472</v>
      </c>
      <c r="E34" s="193"/>
      <c r="F34" s="193"/>
      <c r="G34" s="193"/>
      <c r="H34" s="193"/>
      <c r="I34" s="193"/>
      <c r="J34" s="193"/>
      <c r="K34" s="193"/>
      <c r="L34" s="193"/>
      <c r="M34" s="193"/>
      <c r="N34" s="194"/>
    </row>
    <row r="35" spans="4:14" ht="15.75" thickBot="1" x14ac:dyDescent="0.3">
      <c r="D35" s="184" t="s">
        <v>173</v>
      </c>
      <c r="E35" s="185"/>
      <c r="F35" s="185"/>
      <c r="G35" s="185"/>
      <c r="H35" s="185"/>
      <c r="I35" s="185"/>
      <c r="J35" s="185"/>
      <c r="K35" s="185"/>
      <c r="L35" s="185"/>
      <c r="M35" s="185"/>
      <c r="N35" s="186"/>
    </row>
    <row r="38" spans="4:14" x14ac:dyDescent="0.2">
      <c r="D38" s="484"/>
      <c r="E38" s="484"/>
      <c r="F38" s="484"/>
      <c r="G38" s="484"/>
      <c r="H38" s="484"/>
      <c r="I38" s="484"/>
      <c r="J38" s="484"/>
      <c r="K38" s="484"/>
      <c r="L38" s="484"/>
      <c r="M38" s="484"/>
      <c r="N38" s="484"/>
    </row>
    <row r="39" spans="4:14" x14ac:dyDescent="0.2">
      <c r="D39" s="484"/>
      <c r="E39" s="484"/>
      <c r="F39" s="484"/>
      <c r="G39" s="484"/>
      <c r="H39" s="484"/>
      <c r="I39" s="484"/>
      <c r="J39" s="484"/>
      <c r="K39" s="484"/>
      <c r="L39" s="484"/>
      <c r="M39" s="484"/>
      <c r="N39" s="484"/>
    </row>
  </sheetData>
  <mergeCells count="18">
    <mergeCell ref="D10:N14"/>
    <mergeCell ref="H2:N2"/>
    <mergeCell ref="H3:N3"/>
    <mergeCell ref="H4:N4"/>
    <mergeCell ref="H5:N5"/>
    <mergeCell ref="D31:N31"/>
    <mergeCell ref="D29:N30"/>
    <mergeCell ref="D16:E16"/>
    <mergeCell ref="D19:I19"/>
    <mergeCell ref="K19:O19"/>
    <mergeCell ref="D20:E20"/>
    <mergeCell ref="D23:I23"/>
    <mergeCell ref="D28:N28"/>
    <mergeCell ref="D38:N39"/>
    <mergeCell ref="D35:N35"/>
    <mergeCell ref="D32:N32"/>
    <mergeCell ref="D33:N33"/>
    <mergeCell ref="D34:N34"/>
  </mergeCells>
  <phoneticPr fontId="0" type="noConversion"/>
  <pageMargins left="0.75" right="0.75" top="1" bottom="1" header="0.5" footer="0.5"/>
  <pageSetup scale="6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X60"/>
  <sheetViews>
    <sheetView tabSelected="1" showOutlineSymbols="0" zoomScale="75" workbookViewId="0">
      <selection activeCell="L58" sqref="L58"/>
    </sheetView>
  </sheetViews>
  <sheetFormatPr defaultColWidth="12.42578125" defaultRowHeight="12.75" x14ac:dyDescent="0.2"/>
  <cols>
    <col min="1" max="1" width="12.42578125" style="129" customWidth="1"/>
    <col min="2" max="2" width="43.28515625" style="129" customWidth="1"/>
    <col min="3" max="3" width="9.85546875" style="129" customWidth="1"/>
    <col min="4" max="4" width="12" style="129" bestFit="1" customWidth="1"/>
    <col min="5" max="5" width="9.85546875" style="129" bestFit="1" customWidth="1"/>
    <col min="6" max="8" width="8.5703125" style="129" customWidth="1"/>
    <col min="9" max="19" width="9.85546875" style="129" customWidth="1"/>
    <col min="20" max="20" width="8.5703125" style="129" customWidth="1"/>
    <col min="21" max="256" width="12.42578125" style="129"/>
    <col min="257" max="257" width="12.42578125" style="129" customWidth="1"/>
    <col min="258" max="258" width="43.28515625" style="129" customWidth="1"/>
    <col min="259" max="259" width="9.85546875" style="129" customWidth="1"/>
    <col min="260" max="260" width="12" style="129" bestFit="1" customWidth="1"/>
    <col min="261" max="261" width="9.85546875" style="129" bestFit="1" customWidth="1"/>
    <col min="262" max="264" width="8.5703125" style="129" customWidth="1"/>
    <col min="265" max="275" width="9.85546875" style="129" customWidth="1"/>
    <col min="276" max="276" width="8.5703125" style="129" customWidth="1"/>
    <col min="277" max="512" width="12.42578125" style="129"/>
    <col min="513" max="513" width="12.42578125" style="129" customWidth="1"/>
    <col min="514" max="514" width="43.28515625" style="129" customWidth="1"/>
    <col min="515" max="515" width="9.85546875" style="129" customWidth="1"/>
    <col min="516" max="516" width="12" style="129" bestFit="1" customWidth="1"/>
    <col min="517" max="517" width="9.85546875" style="129" bestFit="1" customWidth="1"/>
    <col min="518" max="520" width="8.5703125" style="129" customWidth="1"/>
    <col min="521" max="531" width="9.85546875" style="129" customWidth="1"/>
    <col min="532" max="532" width="8.5703125" style="129" customWidth="1"/>
    <col min="533" max="768" width="12.42578125" style="129"/>
    <col min="769" max="769" width="12.42578125" style="129" customWidth="1"/>
    <col min="770" max="770" width="43.28515625" style="129" customWidth="1"/>
    <col min="771" max="771" width="9.85546875" style="129" customWidth="1"/>
    <col min="772" max="772" width="12" style="129" bestFit="1" customWidth="1"/>
    <col min="773" max="773" width="9.85546875" style="129" bestFit="1" customWidth="1"/>
    <col min="774" max="776" width="8.5703125" style="129" customWidth="1"/>
    <col min="777" max="787" width="9.85546875" style="129" customWidth="1"/>
    <col min="788" max="788" width="8.5703125" style="129" customWidth="1"/>
    <col min="789" max="1024" width="12.42578125" style="129"/>
    <col min="1025" max="1025" width="12.42578125" style="129" customWidth="1"/>
    <col min="1026" max="1026" width="43.28515625" style="129" customWidth="1"/>
    <col min="1027" max="1027" width="9.85546875" style="129" customWidth="1"/>
    <col min="1028" max="1028" width="12" style="129" bestFit="1" customWidth="1"/>
    <col min="1029" max="1029" width="9.85546875" style="129" bestFit="1" customWidth="1"/>
    <col min="1030" max="1032" width="8.5703125" style="129" customWidth="1"/>
    <col min="1033" max="1043" width="9.85546875" style="129" customWidth="1"/>
    <col min="1044" max="1044" width="8.5703125" style="129" customWidth="1"/>
    <col min="1045" max="1280" width="12.42578125" style="129"/>
    <col min="1281" max="1281" width="12.42578125" style="129" customWidth="1"/>
    <col min="1282" max="1282" width="43.28515625" style="129" customWidth="1"/>
    <col min="1283" max="1283" width="9.85546875" style="129" customWidth="1"/>
    <col min="1284" max="1284" width="12" style="129" bestFit="1" customWidth="1"/>
    <col min="1285" max="1285" width="9.85546875" style="129" bestFit="1" customWidth="1"/>
    <col min="1286" max="1288" width="8.5703125" style="129" customWidth="1"/>
    <col min="1289" max="1299" width="9.85546875" style="129" customWidth="1"/>
    <col min="1300" max="1300" width="8.5703125" style="129" customWidth="1"/>
    <col min="1301" max="1536" width="12.42578125" style="129"/>
    <col min="1537" max="1537" width="12.42578125" style="129" customWidth="1"/>
    <col min="1538" max="1538" width="43.28515625" style="129" customWidth="1"/>
    <col min="1539" max="1539" width="9.85546875" style="129" customWidth="1"/>
    <col min="1540" max="1540" width="12" style="129" bestFit="1" customWidth="1"/>
    <col min="1541" max="1541" width="9.85546875" style="129" bestFit="1" customWidth="1"/>
    <col min="1542" max="1544" width="8.5703125" style="129" customWidth="1"/>
    <col min="1545" max="1555" width="9.85546875" style="129" customWidth="1"/>
    <col min="1556" max="1556" width="8.5703125" style="129" customWidth="1"/>
    <col min="1557" max="1792" width="12.42578125" style="129"/>
    <col min="1793" max="1793" width="12.42578125" style="129" customWidth="1"/>
    <col min="1794" max="1794" width="43.28515625" style="129" customWidth="1"/>
    <col min="1795" max="1795" width="9.85546875" style="129" customWidth="1"/>
    <col min="1796" max="1796" width="12" style="129" bestFit="1" customWidth="1"/>
    <col min="1797" max="1797" width="9.85546875" style="129" bestFit="1" customWidth="1"/>
    <col min="1798" max="1800" width="8.5703125" style="129" customWidth="1"/>
    <col min="1801" max="1811" width="9.85546875" style="129" customWidth="1"/>
    <col min="1812" max="1812" width="8.5703125" style="129" customWidth="1"/>
    <col min="1813" max="2048" width="12.42578125" style="129"/>
    <col min="2049" max="2049" width="12.42578125" style="129" customWidth="1"/>
    <col min="2050" max="2050" width="43.28515625" style="129" customWidth="1"/>
    <col min="2051" max="2051" width="9.85546875" style="129" customWidth="1"/>
    <col min="2052" max="2052" width="12" style="129" bestFit="1" customWidth="1"/>
    <col min="2053" max="2053" width="9.85546875" style="129" bestFit="1" customWidth="1"/>
    <col min="2054" max="2056" width="8.5703125" style="129" customWidth="1"/>
    <col min="2057" max="2067" width="9.85546875" style="129" customWidth="1"/>
    <col min="2068" max="2068" width="8.5703125" style="129" customWidth="1"/>
    <col min="2069" max="2304" width="12.42578125" style="129"/>
    <col min="2305" max="2305" width="12.42578125" style="129" customWidth="1"/>
    <col min="2306" max="2306" width="43.28515625" style="129" customWidth="1"/>
    <col min="2307" max="2307" width="9.85546875" style="129" customWidth="1"/>
    <col min="2308" max="2308" width="12" style="129" bestFit="1" customWidth="1"/>
    <col min="2309" max="2309" width="9.85546875" style="129" bestFit="1" customWidth="1"/>
    <col min="2310" max="2312" width="8.5703125" style="129" customWidth="1"/>
    <col min="2313" max="2323" width="9.85546875" style="129" customWidth="1"/>
    <col min="2324" max="2324" width="8.5703125" style="129" customWidth="1"/>
    <col min="2325" max="2560" width="12.42578125" style="129"/>
    <col min="2561" max="2561" width="12.42578125" style="129" customWidth="1"/>
    <col min="2562" max="2562" width="43.28515625" style="129" customWidth="1"/>
    <col min="2563" max="2563" width="9.85546875" style="129" customWidth="1"/>
    <col min="2564" max="2564" width="12" style="129" bestFit="1" customWidth="1"/>
    <col min="2565" max="2565" width="9.85546875" style="129" bestFit="1" customWidth="1"/>
    <col min="2566" max="2568" width="8.5703125" style="129" customWidth="1"/>
    <col min="2569" max="2579" width="9.85546875" style="129" customWidth="1"/>
    <col min="2580" max="2580" width="8.5703125" style="129" customWidth="1"/>
    <col min="2581" max="2816" width="12.42578125" style="129"/>
    <col min="2817" max="2817" width="12.42578125" style="129" customWidth="1"/>
    <col min="2818" max="2818" width="43.28515625" style="129" customWidth="1"/>
    <col min="2819" max="2819" width="9.85546875" style="129" customWidth="1"/>
    <col min="2820" max="2820" width="12" style="129" bestFit="1" customWidth="1"/>
    <col min="2821" max="2821" width="9.85546875" style="129" bestFit="1" customWidth="1"/>
    <col min="2822" max="2824" width="8.5703125" style="129" customWidth="1"/>
    <col min="2825" max="2835" width="9.85546875" style="129" customWidth="1"/>
    <col min="2836" max="2836" width="8.5703125" style="129" customWidth="1"/>
    <col min="2837" max="3072" width="12.42578125" style="129"/>
    <col min="3073" max="3073" width="12.42578125" style="129" customWidth="1"/>
    <col min="3074" max="3074" width="43.28515625" style="129" customWidth="1"/>
    <col min="3075" max="3075" width="9.85546875" style="129" customWidth="1"/>
    <col min="3076" max="3076" width="12" style="129" bestFit="1" customWidth="1"/>
    <col min="3077" max="3077" width="9.85546875" style="129" bestFit="1" customWidth="1"/>
    <col min="3078" max="3080" width="8.5703125" style="129" customWidth="1"/>
    <col min="3081" max="3091" width="9.85546875" style="129" customWidth="1"/>
    <col min="3092" max="3092" width="8.5703125" style="129" customWidth="1"/>
    <col min="3093" max="3328" width="12.42578125" style="129"/>
    <col min="3329" max="3329" width="12.42578125" style="129" customWidth="1"/>
    <col min="3330" max="3330" width="43.28515625" style="129" customWidth="1"/>
    <col min="3331" max="3331" width="9.85546875" style="129" customWidth="1"/>
    <col min="3332" max="3332" width="12" style="129" bestFit="1" customWidth="1"/>
    <col min="3333" max="3333" width="9.85546875" style="129" bestFit="1" customWidth="1"/>
    <col min="3334" max="3336" width="8.5703125" style="129" customWidth="1"/>
    <col min="3337" max="3347" width="9.85546875" style="129" customWidth="1"/>
    <col min="3348" max="3348" width="8.5703125" style="129" customWidth="1"/>
    <col min="3349" max="3584" width="12.42578125" style="129"/>
    <col min="3585" max="3585" width="12.42578125" style="129" customWidth="1"/>
    <col min="3586" max="3586" width="43.28515625" style="129" customWidth="1"/>
    <col min="3587" max="3587" width="9.85546875" style="129" customWidth="1"/>
    <col min="3588" max="3588" width="12" style="129" bestFit="1" customWidth="1"/>
    <col min="3589" max="3589" width="9.85546875" style="129" bestFit="1" customWidth="1"/>
    <col min="3590" max="3592" width="8.5703125" style="129" customWidth="1"/>
    <col min="3593" max="3603" width="9.85546875" style="129" customWidth="1"/>
    <col min="3604" max="3604" width="8.5703125" style="129" customWidth="1"/>
    <col min="3605" max="3840" width="12.42578125" style="129"/>
    <col min="3841" max="3841" width="12.42578125" style="129" customWidth="1"/>
    <col min="3842" max="3842" width="43.28515625" style="129" customWidth="1"/>
    <col min="3843" max="3843" width="9.85546875" style="129" customWidth="1"/>
    <col min="3844" max="3844" width="12" style="129" bestFit="1" customWidth="1"/>
    <col min="3845" max="3845" width="9.85546875" style="129" bestFit="1" customWidth="1"/>
    <col min="3846" max="3848" width="8.5703125" style="129" customWidth="1"/>
    <col min="3849" max="3859" width="9.85546875" style="129" customWidth="1"/>
    <col min="3860" max="3860" width="8.5703125" style="129" customWidth="1"/>
    <col min="3861" max="4096" width="12.42578125" style="129"/>
    <col min="4097" max="4097" width="12.42578125" style="129" customWidth="1"/>
    <col min="4098" max="4098" width="43.28515625" style="129" customWidth="1"/>
    <col min="4099" max="4099" width="9.85546875" style="129" customWidth="1"/>
    <col min="4100" max="4100" width="12" style="129" bestFit="1" customWidth="1"/>
    <col min="4101" max="4101" width="9.85546875" style="129" bestFit="1" customWidth="1"/>
    <col min="4102" max="4104" width="8.5703125" style="129" customWidth="1"/>
    <col min="4105" max="4115" width="9.85546875" style="129" customWidth="1"/>
    <col min="4116" max="4116" width="8.5703125" style="129" customWidth="1"/>
    <col min="4117" max="4352" width="12.42578125" style="129"/>
    <col min="4353" max="4353" width="12.42578125" style="129" customWidth="1"/>
    <col min="4354" max="4354" width="43.28515625" style="129" customWidth="1"/>
    <col min="4355" max="4355" width="9.85546875" style="129" customWidth="1"/>
    <col min="4356" max="4356" width="12" style="129" bestFit="1" customWidth="1"/>
    <col min="4357" max="4357" width="9.85546875" style="129" bestFit="1" customWidth="1"/>
    <col min="4358" max="4360" width="8.5703125" style="129" customWidth="1"/>
    <col min="4361" max="4371" width="9.85546875" style="129" customWidth="1"/>
    <col min="4372" max="4372" width="8.5703125" style="129" customWidth="1"/>
    <col min="4373" max="4608" width="12.42578125" style="129"/>
    <col min="4609" max="4609" width="12.42578125" style="129" customWidth="1"/>
    <col min="4610" max="4610" width="43.28515625" style="129" customWidth="1"/>
    <col min="4611" max="4611" width="9.85546875" style="129" customWidth="1"/>
    <col min="4612" max="4612" width="12" style="129" bestFit="1" customWidth="1"/>
    <col min="4613" max="4613" width="9.85546875" style="129" bestFit="1" customWidth="1"/>
    <col min="4614" max="4616" width="8.5703125" style="129" customWidth="1"/>
    <col min="4617" max="4627" width="9.85546875" style="129" customWidth="1"/>
    <col min="4628" max="4628" width="8.5703125" style="129" customWidth="1"/>
    <col min="4629" max="4864" width="12.42578125" style="129"/>
    <col min="4865" max="4865" width="12.42578125" style="129" customWidth="1"/>
    <col min="4866" max="4866" width="43.28515625" style="129" customWidth="1"/>
    <col min="4867" max="4867" width="9.85546875" style="129" customWidth="1"/>
    <col min="4868" max="4868" width="12" style="129" bestFit="1" customWidth="1"/>
    <col min="4869" max="4869" width="9.85546875" style="129" bestFit="1" customWidth="1"/>
    <col min="4870" max="4872" width="8.5703125" style="129" customWidth="1"/>
    <col min="4873" max="4883" width="9.85546875" style="129" customWidth="1"/>
    <col min="4884" max="4884" width="8.5703125" style="129" customWidth="1"/>
    <col min="4885" max="5120" width="12.42578125" style="129"/>
    <col min="5121" max="5121" width="12.42578125" style="129" customWidth="1"/>
    <col min="5122" max="5122" width="43.28515625" style="129" customWidth="1"/>
    <col min="5123" max="5123" width="9.85546875" style="129" customWidth="1"/>
    <col min="5124" max="5124" width="12" style="129" bestFit="1" customWidth="1"/>
    <col min="5125" max="5125" width="9.85546875" style="129" bestFit="1" customWidth="1"/>
    <col min="5126" max="5128" width="8.5703125" style="129" customWidth="1"/>
    <col min="5129" max="5139" width="9.85546875" style="129" customWidth="1"/>
    <col min="5140" max="5140" width="8.5703125" style="129" customWidth="1"/>
    <col min="5141" max="5376" width="12.42578125" style="129"/>
    <col min="5377" max="5377" width="12.42578125" style="129" customWidth="1"/>
    <col min="5378" max="5378" width="43.28515625" style="129" customWidth="1"/>
    <col min="5379" max="5379" width="9.85546875" style="129" customWidth="1"/>
    <col min="5380" max="5380" width="12" style="129" bestFit="1" customWidth="1"/>
    <col min="5381" max="5381" width="9.85546875" style="129" bestFit="1" customWidth="1"/>
    <col min="5382" max="5384" width="8.5703125" style="129" customWidth="1"/>
    <col min="5385" max="5395" width="9.85546875" style="129" customWidth="1"/>
    <col min="5396" max="5396" width="8.5703125" style="129" customWidth="1"/>
    <col min="5397" max="5632" width="12.42578125" style="129"/>
    <col min="5633" max="5633" width="12.42578125" style="129" customWidth="1"/>
    <col min="5634" max="5634" width="43.28515625" style="129" customWidth="1"/>
    <col min="5635" max="5635" width="9.85546875" style="129" customWidth="1"/>
    <col min="5636" max="5636" width="12" style="129" bestFit="1" customWidth="1"/>
    <col min="5637" max="5637" width="9.85546875" style="129" bestFit="1" customWidth="1"/>
    <col min="5638" max="5640" width="8.5703125" style="129" customWidth="1"/>
    <col min="5641" max="5651" width="9.85546875" style="129" customWidth="1"/>
    <col min="5652" max="5652" width="8.5703125" style="129" customWidth="1"/>
    <col min="5653" max="5888" width="12.42578125" style="129"/>
    <col min="5889" max="5889" width="12.42578125" style="129" customWidth="1"/>
    <col min="5890" max="5890" width="43.28515625" style="129" customWidth="1"/>
    <col min="5891" max="5891" width="9.85546875" style="129" customWidth="1"/>
    <col min="5892" max="5892" width="12" style="129" bestFit="1" customWidth="1"/>
    <col min="5893" max="5893" width="9.85546875" style="129" bestFit="1" customWidth="1"/>
    <col min="5894" max="5896" width="8.5703125" style="129" customWidth="1"/>
    <col min="5897" max="5907" width="9.85546875" style="129" customWidth="1"/>
    <col min="5908" max="5908" width="8.5703125" style="129" customWidth="1"/>
    <col min="5909" max="6144" width="12.42578125" style="129"/>
    <col min="6145" max="6145" width="12.42578125" style="129" customWidth="1"/>
    <col min="6146" max="6146" width="43.28515625" style="129" customWidth="1"/>
    <col min="6147" max="6147" width="9.85546875" style="129" customWidth="1"/>
    <col min="6148" max="6148" width="12" style="129" bestFit="1" customWidth="1"/>
    <col min="6149" max="6149" width="9.85546875" style="129" bestFit="1" customWidth="1"/>
    <col min="6150" max="6152" width="8.5703125" style="129" customWidth="1"/>
    <col min="6153" max="6163" width="9.85546875" style="129" customWidth="1"/>
    <col min="6164" max="6164" width="8.5703125" style="129" customWidth="1"/>
    <col min="6165" max="6400" width="12.42578125" style="129"/>
    <col min="6401" max="6401" width="12.42578125" style="129" customWidth="1"/>
    <col min="6402" max="6402" width="43.28515625" style="129" customWidth="1"/>
    <col min="6403" max="6403" width="9.85546875" style="129" customWidth="1"/>
    <col min="6404" max="6404" width="12" style="129" bestFit="1" customWidth="1"/>
    <col min="6405" max="6405" width="9.85546875" style="129" bestFit="1" customWidth="1"/>
    <col min="6406" max="6408" width="8.5703125" style="129" customWidth="1"/>
    <col min="6409" max="6419" width="9.85546875" style="129" customWidth="1"/>
    <col min="6420" max="6420" width="8.5703125" style="129" customWidth="1"/>
    <col min="6421" max="6656" width="12.42578125" style="129"/>
    <col min="6657" max="6657" width="12.42578125" style="129" customWidth="1"/>
    <col min="6658" max="6658" width="43.28515625" style="129" customWidth="1"/>
    <col min="6659" max="6659" width="9.85546875" style="129" customWidth="1"/>
    <col min="6660" max="6660" width="12" style="129" bestFit="1" customWidth="1"/>
    <col min="6661" max="6661" width="9.85546875" style="129" bestFit="1" customWidth="1"/>
    <col min="6662" max="6664" width="8.5703125" style="129" customWidth="1"/>
    <col min="6665" max="6675" width="9.85546875" style="129" customWidth="1"/>
    <col min="6676" max="6676" width="8.5703125" style="129" customWidth="1"/>
    <col min="6677" max="6912" width="12.42578125" style="129"/>
    <col min="6913" max="6913" width="12.42578125" style="129" customWidth="1"/>
    <col min="6914" max="6914" width="43.28515625" style="129" customWidth="1"/>
    <col min="6915" max="6915" width="9.85546875" style="129" customWidth="1"/>
    <col min="6916" max="6916" width="12" style="129" bestFit="1" customWidth="1"/>
    <col min="6917" max="6917" width="9.85546875" style="129" bestFit="1" customWidth="1"/>
    <col min="6918" max="6920" width="8.5703125" style="129" customWidth="1"/>
    <col min="6921" max="6931" width="9.85546875" style="129" customWidth="1"/>
    <col min="6932" max="6932" width="8.5703125" style="129" customWidth="1"/>
    <col min="6933" max="7168" width="12.42578125" style="129"/>
    <col min="7169" max="7169" width="12.42578125" style="129" customWidth="1"/>
    <col min="7170" max="7170" width="43.28515625" style="129" customWidth="1"/>
    <col min="7171" max="7171" width="9.85546875" style="129" customWidth="1"/>
    <col min="7172" max="7172" width="12" style="129" bestFit="1" customWidth="1"/>
    <col min="7173" max="7173" width="9.85546875" style="129" bestFit="1" customWidth="1"/>
    <col min="7174" max="7176" width="8.5703125" style="129" customWidth="1"/>
    <col min="7177" max="7187" width="9.85546875" style="129" customWidth="1"/>
    <col min="7188" max="7188" width="8.5703125" style="129" customWidth="1"/>
    <col min="7189" max="7424" width="12.42578125" style="129"/>
    <col min="7425" max="7425" width="12.42578125" style="129" customWidth="1"/>
    <col min="7426" max="7426" width="43.28515625" style="129" customWidth="1"/>
    <col min="7427" max="7427" width="9.85546875" style="129" customWidth="1"/>
    <col min="7428" max="7428" width="12" style="129" bestFit="1" customWidth="1"/>
    <col min="7429" max="7429" width="9.85546875" style="129" bestFit="1" customWidth="1"/>
    <col min="7430" max="7432" width="8.5703125" style="129" customWidth="1"/>
    <col min="7433" max="7443" width="9.85546875" style="129" customWidth="1"/>
    <col min="7444" max="7444" width="8.5703125" style="129" customWidth="1"/>
    <col min="7445" max="7680" width="12.42578125" style="129"/>
    <col min="7681" max="7681" width="12.42578125" style="129" customWidth="1"/>
    <col min="7682" max="7682" width="43.28515625" style="129" customWidth="1"/>
    <col min="7683" max="7683" width="9.85546875" style="129" customWidth="1"/>
    <col min="7684" max="7684" width="12" style="129" bestFit="1" customWidth="1"/>
    <col min="7685" max="7685" width="9.85546875" style="129" bestFit="1" customWidth="1"/>
    <col min="7686" max="7688" width="8.5703125" style="129" customWidth="1"/>
    <col min="7689" max="7699" width="9.85546875" style="129" customWidth="1"/>
    <col min="7700" max="7700" width="8.5703125" style="129" customWidth="1"/>
    <col min="7701" max="7936" width="12.42578125" style="129"/>
    <col min="7937" max="7937" width="12.42578125" style="129" customWidth="1"/>
    <col min="7938" max="7938" width="43.28515625" style="129" customWidth="1"/>
    <col min="7939" max="7939" width="9.85546875" style="129" customWidth="1"/>
    <col min="7940" max="7940" width="12" style="129" bestFit="1" customWidth="1"/>
    <col min="7941" max="7941" width="9.85546875" style="129" bestFit="1" customWidth="1"/>
    <col min="7942" max="7944" width="8.5703125" style="129" customWidth="1"/>
    <col min="7945" max="7955" width="9.85546875" style="129" customWidth="1"/>
    <col min="7956" max="7956" width="8.5703125" style="129" customWidth="1"/>
    <col min="7957" max="8192" width="12.42578125" style="129"/>
    <col min="8193" max="8193" width="12.42578125" style="129" customWidth="1"/>
    <col min="8194" max="8194" width="43.28515625" style="129" customWidth="1"/>
    <col min="8195" max="8195" width="9.85546875" style="129" customWidth="1"/>
    <col min="8196" max="8196" width="12" style="129" bestFit="1" customWidth="1"/>
    <col min="8197" max="8197" width="9.85546875" style="129" bestFit="1" customWidth="1"/>
    <col min="8198" max="8200" width="8.5703125" style="129" customWidth="1"/>
    <col min="8201" max="8211" width="9.85546875" style="129" customWidth="1"/>
    <col min="8212" max="8212" width="8.5703125" style="129" customWidth="1"/>
    <col min="8213" max="8448" width="12.42578125" style="129"/>
    <col min="8449" max="8449" width="12.42578125" style="129" customWidth="1"/>
    <col min="8450" max="8450" width="43.28515625" style="129" customWidth="1"/>
    <col min="8451" max="8451" width="9.85546875" style="129" customWidth="1"/>
    <col min="8452" max="8452" width="12" style="129" bestFit="1" customWidth="1"/>
    <col min="8453" max="8453" width="9.85546875" style="129" bestFit="1" customWidth="1"/>
    <col min="8454" max="8456" width="8.5703125" style="129" customWidth="1"/>
    <col min="8457" max="8467" width="9.85546875" style="129" customWidth="1"/>
    <col min="8468" max="8468" width="8.5703125" style="129" customWidth="1"/>
    <col min="8469" max="8704" width="12.42578125" style="129"/>
    <col min="8705" max="8705" width="12.42578125" style="129" customWidth="1"/>
    <col min="8706" max="8706" width="43.28515625" style="129" customWidth="1"/>
    <col min="8707" max="8707" width="9.85546875" style="129" customWidth="1"/>
    <col min="8708" max="8708" width="12" style="129" bestFit="1" customWidth="1"/>
    <col min="8709" max="8709" width="9.85546875" style="129" bestFit="1" customWidth="1"/>
    <col min="8710" max="8712" width="8.5703125" style="129" customWidth="1"/>
    <col min="8713" max="8723" width="9.85546875" style="129" customWidth="1"/>
    <col min="8724" max="8724" width="8.5703125" style="129" customWidth="1"/>
    <col min="8725" max="8960" width="12.42578125" style="129"/>
    <col min="8961" max="8961" width="12.42578125" style="129" customWidth="1"/>
    <col min="8962" max="8962" width="43.28515625" style="129" customWidth="1"/>
    <col min="8963" max="8963" width="9.85546875" style="129" customWidth="1"/>
    <col min="8964" max="8964" width="12" style="129" bestFit="1" customWidth="1"/>
    <col min="8965" max="8965" width="9.85546875" style="129" bestFit="1" customWidth="1"/>
    <col min="8966" max="8968" width="8.5703125" style="129" customWidth="1"/>
    <col min="8969" max="8979" width="9.85546875" style="129" customWidth="1"/>
    <col min="8980" max="8980" width="8.5703125" style="129" customWidth="1"/>
    <col min="8981" max="9216" width="12.42578125" style="129"/>
    <col min="9217" max="9217" width="12.42578125" style="129" customWidth="1"/>
    <col min="9218" max="9218" width="43.28515625" style="129" customWidth="1"/>
    <col min="9219" max="9219" width="9.85546875" style="129" customWidth="1"/>
    <col min="9220" max="9220" width="12" style="129" bestFit="1" customWidth="1"/>
    <col min="9221" max="9221" width="9.85546875" style="129" bestFit="1" customWidth="1"/>
    <col min="9222" max="9224" width="8.5703125" style="129" customWidth="1"/>
    <col min="9225" max="9235" width="9.85546875" style="129" customWidth="1"/>
    <col min="9236" max="9236" width="8.5703125" style="129" customWidth="1"/>
    <col min="9237" max="9472" width="12.42578125" style="129"/>
    <col min="9473" max="9473" width="12.42578125" style="129" customWidth="1"/>
    <col min="9474" max="9474" width="43.28515625" style="129" customWidth="1"/>
    <col min="9475" max="9475" width="9.85546875" style="129" customWidth="1"/>
    <col min="9476" max="9476" width="12" style="129" bestFit="1" customWidth="1"/>
    <col min="9477" max="9477" width="9.85546875" style="129" bestFit="1" customWidth="1"/>
    <col min="9478" max="9480" width="8.5703125" style="129" customWidth="1"/>
    <col min="9481" max="9491" width="9.85546875" style="129" customWidth="1"/>
    <col min="9492" max="9492" width="8.5703125" style="129" customWidth="1"/>
    <col min="9493" max="9728" width="12.42578125" style="129"/>
    <col min="9729" max="9729" width="12.42578125" style="129" customWidth="1"/>
    <col min="9730" max="9730" width="43.28515625" style="129" customWidth="1"/>
    <col min="9731" max="9731" width="9.85546875" style="129" customWidth="1"/>
    <col min="9732" max="9732" width="12" style="129" bestFit="1" customWidth="1"/>
    <col min="9733" max="9733" width="9.85546875" style="129" bestFit="1" customWidth="1"/>
    <col min="9734" max="9736" width="8.5703125" style="129" customWidth="1"/>
    <col min="9737" max="9747" width="9.85546875" style="129" customWidth="1"/>
    <col min="9748" max="9748" width="8.5703125" style="129" customWidth="1"/>
    <col min="9749" max="9984" width="12.42578125" style="129"/>
    <col min="9985" max="9985" width="12.42578125" style="129" customWidth="1"/>
    <col min="9986" max="9986" width="43.28515625" style="129" customWidth="1"/>
    <col min="9987" max="9987" width="9.85546875" style="129" customWidth="1"/>
    <col min="9988" max="9988" width="12" style="129" bestFit="1" customWidth="1"/>
    <col min="9989" max="9989" width="9.85546875" style="129" bestFit="1" customWidth="1"/>
    <col min="9990" max="9992" width="8.5703125" style="129" customWidth="1"/>
    <col min="9993" max="10003" width="9.85546875" style="129" customWidth="1"/>
    <col min="10004" max="10004" width="8.5703125" style="129" customWidth="1"/>
    <col min="10005" max="10240" width="12.42578125" style="129"/>
    <col min="10241" max="10241" width="12.42578125" style="129" customWidth="1"/>
    <col min="10242" max="10242" width="43.28515625" style="129" customWidth="1"/>
    <col min="10243" max="10243" width="9.85546875" style="129" customWidth="1"/>
    <col min="10244" max="10244" width="12" style="129" bestFit="1" customWidth="1"/>
    <col min="10245" max="10245" width="9.85546875" style="129" bestFit="1" customWidth="1"/>
    <col min="10246" max="10248" width="8.5703125" style="129" customWidth="1"/>
    <col min="10249" max="10259" width="9.85546875" style="129" customWidth="1"/>
    <col min="10260" max="10260" width="8.5703125" style="129" customWidth="1"/>
    <col min="10261" max="10496" width="12.42578125" style="129"/>
    <col min="10497" max="10497" width="12.42578125" style="129" customWidth="1"/>
    <col min="10498" max="10498" width="43.28515625" style="129" customWidth="1"/>
    <col min="10499" max="10499" width="9.85546875" style="129" customWidth="1"/>
    <col min="10500" max="10500" width="12" style="129" bestFit="1" customWidth="1"/>
    <col min="10501" max="10501" width="9.85546875" style="129" bestFit="1" customWidth="1"/>
    <col min="10502" max="10504" width="8.5703125" style="129" customWidth="1"/>
    <col min="10505" max="10515" width="9.85546875" style="129" customWidth="1"/>
    <col min="10516" max="10516" width="8.5703125" style="129" customWidth="1"/>
    <col min="10517" max="10752" width="12.42578125" style="129"/>
    <col min="10753" max="10753" width="12.42578125" style="129" customWidth="1"/>
    <col min="10754" max="10754" width="43.28515625" style="129" customWidth="1"/>
    <col min="10755" max="10755" width="9.85546875" style="129" customWidth="1"/>
    <col min="10756" max="10756" width="12" style="129" bestFit="1" customWidth="1"/>
    <col min="10757" max="10757" width="9.85546875" style="129" bestFit="1" customWidth="1"/>
    <col min="10758" max="10760" width="8.5703125" style="129" customWidth="1"/>
    <col min="10761" max="10771" width="9.85546875" style="129" customWidth="1"/>
    <col min="10772" max="10772" width="8.5703125" style="129" customWidth="1"/>
    <col min="10773" max="11008" width="12.42578125" style="129"/>
    <col min="11009" max="11009" width="12.42578125" style="129" customWidth="1"/>
    <col min="11010" max="11010" width="43.28515625" style="129" customWidth="1"/>
    <col min="11011" max="11011" width="9.85546875" style="129" customWidth="1"/>
    <col min="11012" max="11012" width="12" style="129" bestFit="1" customWidth="1"/>
    <col min="11013" max="11013" width="9.85546875" style="129" bestFit="1" customWidth="1"/>
    <col min="11014" max="11016" width="8.5703125" style="129" customWidth="1"/>
    <col min="11017" max="11027" width="9.85546875" style="129" customWidth="1"/>
    <col min="11028" max="11028" width="8.5703125" style="129" customWidth="1"/>
    <col min="11029" max="11264" width="12.42578125" style="129"/>
    <col min="11265" max="11265" width="12.42578125" style="129" customWidth="1"/>
    <col min="11266" max="11266" width="43.28515625" style="129" customWidth="1"/>
    <col min="11267" max="11267" width="9.85546875" style="129" customWidth="1"/>
    <col min="11268" max="11268" width="12" style="129" bestFit="1" customWidth="1"/>
    <col min="11269" max="11269" width="9.85546875" style="129" bestFit="1" customWidth="1"/>
    <col min="11270" max="11272" width="8.5703125" style="129" customWidth="1"/>
    <col min="11273" max="11283" width="9.85546875" style="129" customWidth="1"/>
    <col min="11284" max="11284" width="8.5703125" style="129" customWidth="1"/>
    <col min="11285" max="11520" width="12.42578125" style="129"/>
    <col min="11521" max="11521" width="12.42578125" style="129" customWidth="1"/>
    <col min="11522" max="11522" width="43.28515625" style="129" customWidth="1"/>
    <col min="11523" max="11523" width="9.85546875" style="129" customWidth="1"/>
    <col min="11524" max="11524" width="12" style="129" bestFit="1" customWidth="1"/>
    <col min="11525" max="11525" width="9.85546875" style="129" bestFit="1" customWidth="1"/>
    <col min="11526" max="11528" width="8.5703125" style="129" customWidth="1"/>
    <col min="11529" max="11539" width="9.85546875" style="129" customWidth="1"/>
    <col min="11540" max="11540" width="8.5703125" style="129" customWidth="1"/>
    <col min="11541" max="11776" width="12.42578125" style="129"/>
    <col min="11777" max="11777" width="12.42578125" style="129" customWidth="1"/>
    <col min="11778" max="11778" width="43.28515625" style="129" customWidth="1"/>
    <col min="11779" max="11779" width="9.85546875" style="129" customWidth="1"/>
    <col min="11780" max="11780" width="12" style="129" bestFit="1" customWidth="1"/>
    <col min="11781" max="11781" width="9.85546875" style="129" bestFit="1" customWidth="1"/>
    <col min="11782" max="11784" width="8.5703125" style="129" customWidth="1"/>
    <col min="11785" max="11795" width="9.85546875" style="129" customWidth="1"/>
    <col min="11796" max="11796" width="8.5703125" style="129" customWidth="1"/>
    <col min="11797" max="12032" width="12.42578125" style="129"/>
    <col min="12033" max="12033" width="12.42578125" style="129" customWidth="1"/>
    <col min="12034" max="12034" width="43.28515625" style="129" customWidth="1"/>
    <col min="12035" max="12035" width="9.85546875" style="129" customWidth="1"/>
    <col min="12036" max="12036" width="12" style="129" bestFit="1" customWidth="1"/>
    <col min="12037" max="12037" width="9.85546875" style="129" bestFit="1" customWidth="1"/>
    <col min="12038" max="12040" width="8.5703125" style="129" customWidth="1"/>
    <col min="12041" max="12051" width="9.85546875" style="129" customWidth="1"/>
    <col min="12052" max="12052" width="8.5703125" style="129" customWidth="1"/>
    <col min="12053" max="12288" width="12.42578125" style="129"/>
    <col min="12289" max="12289" width="12.42578125" style="129" customWidth="1"/>
    <col min="12290" max="12290" width="43.28515625" style="129" customWidth="1"/>
    <col min="12291" max="12291" width="9.85546875" style="129" customWidth="1"/>
    <col min="12292" max="12292" width="12" style="129" bestFit="1" customWidth="1"/>
    <col min="12293" max="12293" width="9.85546875" style="129" bestFit="1" customWidth="1"/>
    <col min="12294" max="12296" width="8.5703125" style="129" customWidth="1"/>
    <col min="12297" max="12307" width="9.85546875" style="129" customWidth="1"/>
    <col min="12308" max="12308" width="8.5703125" style="129" customWidth="1"/>
    <col min="12309" max="12544" width="12.42578125" style="129"/>
    <col min="12545" max="12545" width="12.42578125" style="129" customWidth="1"/>
    <col min="12546" max="12546" width="43.28515625" style="129" customWidth="1"/>
    <col min="12547" max="12547" width="9.85546875" style="129" customWidth="1"/>
    <col min="12548" max="12548" width="12" style="129" bestFit="1" customWidth="1"/>
    <col min="12549" max="12549" width="9.85546875" style="129" bestFit="1" customWidth="1"/>
    <col min="12550" max="12552" width="8.5703125" style="129" customWidth="1"/>
    <col min="12553" max="12563" width="9.85546875" style="129" customWidth="1"/>
    <col min="12564" max="12564" width="8.5703125" style="129" customWidth="1"/>
    <col min="12565" max="12800" width="12.42578125" style="129"/>
    <col min="12801" max="12801" width="12.42578125" style="129" customWidth="1"/>
    <col min="12802" max="12802" width="43.28515625" style="129" customWidth="1"/>
    <col min="12803" max="12803" width="9.85546875" style="129" customWidth="1"/>
    <col min="12804" max="12804" width="12" style="129" bestFit="1" customWidth="1"/>
    <col min="12805" max="12805" width="9.85546875" style="129" bestFit="1" customWidth="1"/>
    <col min="12806" max="12808" width="8.5703125" style="129" customWidth="1"/>
    <col min="12809" max="12819" width="9.85546875" style="129" customWidth="1"/>
    <col min="12820" max="12820" width="8.5703125" style="129" customWidth="1"/>
    <col min="12821" max="13056" width="12.42578125" style="129"/>
    <col min="13057" max="13057" width="12.42578125" style="129" customWidth="1"/>
    <col min="13058" max="13058" width="43.28515625" style="129" customWidth="1"/>
    <col min="13059" max="13059" width="9.85546875" style="129" customWidth="1"/>
    <col min="13060" max="13060" width="12" style="129" bestFit="1" customWidth="1"/>
    <col min="13061" max="13061" width="9.85546875" style="129" bestFit="1" customWidth="1"/>
    <col min="13062" max="13064" width="8.5703125" style="129" customWidth="1"/>
    <col min="13065" max="13075" width="9.85546875" style="129" customWidth="1"/>
    <col min="13076" max="13076" width="8.5703125" style="129" customWidth="1"/>
    <col min="13077" max="13312" width="12.42578125" style="129"/>
    <col min="13313" max="13313" width="12.42578125" style="129" customWidth="1"/>
    <col min="13314" max="13314" width="43.28515625" style="129" customWidth="1"/>
    <col min="13315" max="13315" width="9.85546875" style="129" customWidth="1"/>
    <col min="13316" max="13316" width="12" style="129" bestFit="1" customWidth="1"/>
    <col min="13317" max="13317" width="9.85546875" style="129" bestFit="1" customWidth="1"/>
    <col min="13318" max="13320" width="8.5703125" style="129" customWidth="1"/>
    <col min="13321" max="13331" width="9.85546875" style="129" customWidth="1"/>
    <col min="13332" max="13332" width="8.5703125" style="129" customWidth="1"/>
    <col min="13333" max="13568" width="12.42578125" style="129"/>
    <col min="13569" max="13569" width="12.42578125" style="129" customWidth="1"/>
    <col min="13570" max="13570" width="43.28515625" style="129" customWidth="1"/>
    <col min="13571" max="13571" width="9.85546875" style="129" customWidth="1"/>
    <col min="13572" max="13572" width="12" style="129" bestFit="1" customWidth="1"/>
    <col min="13573" max="13573" width="9.85546875" style="129" bestFit="1" customWidth="1"/>
    <col min="13574" max="13576" width="8.5703125" style="129" customWidth="1"/>
    <col min="13577" max="13587" width="9.85546875" style="129" customWidth="1"/>
    <col min="13588" max="13588" width="8.5703125" style="129" customWidth="1"/>
    <col min="13589" max="13824" width="12.42578125" style="129"/>
    <col min="13825" max="13825" width="12.42578125" style="129" customWidth="1"/>
    <col min="13826" max="13826" width="43.28515625" style="129" customWidth="1"/>
    <col min="13827" max="13827" width="9.85546875" style="129" customWidth="1"/>
    <col min="13828" max="13828" width="12" style="129" bestFit="1" customWidth="1"/>
    <col min="13829" max="13829" width="9.85546875" style="129" bestFit="1" customWidth="1"/>
    <col min="13830" max="13832" width="8.5703125" style="129" customWidth="1"/>
    <col min="13833" max="13843" width="9.85546875" style="129" customWidth="1"/>
    <col min="13844" max="13844" width="8.5703125" style="129" customWidth="1"/>
    <col min="13845" max="14080" width="12.42578125" style="129"/>
    <col min="14081" max="14081" width="12.42578125" style="129" customWidth="1"/>
    <col min="14082" max="14082" width="43.28515625" style="129" customWidth="1"/>
    <col min="14083" max="14083" width="9.85546875" style="129" customWidth="1"/>
    <col min="14084" max="14084" width="12" style="129" bestFit="1" customWidth="1"/>
    <col min="14085" max="14085" width="9.85546875" style="129" bestFit="1" customWidth="1"/>
    <col min="14086" max="14088" width="8.5703125" style="129" customWidth="1"/>
    <col min="14089" max="14099" width="9.85546875" style="129" customWidth="1"/>
    <col min="14100" max="14100" width="8.5703125" style="129" customWidth="1"/>
    <col min="14101" max="14336" width="12.42578125" style="129"/>
    <col min="14337" max="14337" width="12.42578125" style="129" customWidth="1"/>
    <col min="14338" max="14338" width="43.28515625" style="129" customWidth="1"/>
    <col min="14339" max="14339" width="9.85546875" style="129" customWidth="1"/>
    <col min="14340" max="14340" width="12" style="129" bestFit="1" customWidth="1"/>
    <col min="14341" max="14341" width="9.85546875" style="129" bestFit="1" customWidth="1"/>
    <col min="14342" max="14344" width="8.5703125" style="129" customWidth="1"/>
    <col min="14345" max="14355" width="9.85546875" style="129" customWidth="1"/>
    <col min="14356" max="14356" width="8.5703125" style="129" customWidth="1"/>
    <col min="14357" max="14592" width="12.42578125" style="129"/>
    <col min="14593" max="14593" width="12.42578125" style="129" customWidth="1"/>
    <col min="14594" max="14594" width="43.28515625" style="129" customWidth="1"/>
    <col min="14595" max="14595" width="9.85546875" style="129" customWidth="1"/>
    <col min="14596" max="14596" width="12" style="129" bestFit="1" customWidth="1"/>
    <col min="14597" max="14597" width="9.85546875" style="129" bestFit="1" customWidth="1"/>
    <col min="14598" max="14600" width="8.5703125" style="129" customWidth="1"/>
    <col min="14601" max="14611" width="9.85546875" style="129" customWidth="1"/>
    <col min="14612" max="14612" width="8.5703125" style="129" customWidth="1"/>
    <col min="14613" max="14848" width="12.42578125" style="129"/>
    <col min="14849" max="14849" width="12.42578125" style="129" customWidth="1"/>
    <col min="14850" max="14850" width="43.28515625" style="129" customWidth="1"/>
    <col min="14851" max="14851" width="9.85546875" style="129" customWidth="1"/>
    <col min="14852" max="14852" width="12" style="129" bestFit="1" customWidth="1"/>
    <col min="14853" max="14853" width="9.85546875" style="129" bestFit="1" customWidth="1"/>
    <col min="14854" max="14856" width="8.5703125" style="129" customWidth="1"/>
    <col min="14857" max="14867" width="9.85546875" style="129" customWidth="1"/>
    <col min="14868" max="14868" width="8.5703125" style="129" customWidth="1"/>
    <col min="14869" max="15104" width="12.42578125" style="129"/>
    <col min="15105" max="15105" width="12.42578125" style="129" customWidth="1"/>
    <col min="15106" max="15106" width="43.28515625" style="129" customWidth="1"/>
    <col min="15107" max="15107" width="9.85546875" style="129" customWidth="1"/>
    <col min="15108" max="15108" width="12" style="129" bestFit="1" customWidth="1"/>
    <col min="15109" max="15109" width="9.85546875" style="129" bestFit="1" customWidth="1"/>
    <col min="15110" max="15112" width="8.5703125" style="129" customWidth="1"/>
    <col min="15113" max="15123" width="9.85546875" style="129" customWidth="1"/>
    <col min="15124" max="15124" width="8.5703125" style="129" customWidth="1"/>
    <col min="15125" max="15360" width="12.42578125" style="129"/>
    <col min="15361" max="15361" width="12.42578125" style="129" customWidth="1"/>
    <col min="15362" max="15362" width="43.28515625" style="129" customWidth="1"/>
    <col min="15363" max="15363" width="9.85546875" style="129" customWidth="1"/>
    <col min="15364" max="15364" width="12" style="129" bestFit="1" customWidth="1"/>
    <col min="15365" max="15365" width="9.85546875" style="129" bestFit="1" customWidth="1"/>
    <col min="15366" max="15368" width="8.5703125" style="129" customWidth="1"/>
    <col min="15369" max="15379" width="9.85546875" style="129" customWidth="1"/>
    <col min="15380" max="15380" width="8.5703125" style="129" customWidth="1"/>
    <col min="15381" max="15616" width="12.42578125" style="129"/>
    <col min="15617" max="15617" width="12.42578125" style="129" customWidth="1"/>
    <col min="15618" max="15618" width="43.28515625" style="129" customWidth="1"/>
    <col min="15619" max="15619" width="9.85546875" style="129" customWidth="1"/>
    <col min="15620" max="15620" width="12" style="129" bestFit="1" customWidth="1"/>
    <col min="15621" max="15621" width="9.85546875" style="129" bestFit="1" customWidth="1"/>
    <col min="15622" max="15624" width="8.5703125" style="129" customWidth="1"/>
    <col min="15625" max="15635" width="9.85546875" style="129" customWidth="1"/>
    <col min="15636" max="15636" width="8.5703125" style="129" customWidth="1"/>
    <col min="15637" max="15872" width="12.42578125" style="129"/>
    <col min="15873" max="15873" width="12.42578125" style="129" customWidth="1"/>
    <col min="15874" max="15874" width="43.28515625" style="129" customWidth="1"/>
    <col min="15875" max="15875" width="9.85546875" style="129" customWidth="1"/>
    <col min="15876" max="15876" width="12" style="129" bestFit="1" customWidth="1"/>
    <col min="15877" max="15877" width="9.85546875" style="129" bestFit="1" customWidth="1"/>
    <col min="15878" max="15880" width="8.5703125" style="129" customWidth="1"/>
    <col min="15881" max="15891" width="9.85546875" style="129" customWidth="1"/>
    <col min="15892" max="15892" width="8.5703125" style="129" customWidth="1"/>
    <col min="15893" max="16128" width="12.42578125" style="129"/>
    <col min="16129" max="16129" width="12.42578125" style="129" customWidth="1"/>
    <col min="16130" max="16130" width="43.28515625" style="129" customWidth="1"/>
    <col min="16131" max="16131" width="9.85546875" style="129" customWidth="1"/>
    <col min="16132" max="16132" width="12" style="129" bestFit="1" customWidth="1"/>
    <col min="16133" max="16133" width="9.85546875" style="129" bestFit="1" customWidth="1"/>
    <col min="16134" max="16136" width="8.5703125" style="129" customWidth="1"/>
    <col min="16137" max="16147" width="9.85546875" style="129" customWidth="1"/>
    <col min="16148" max="16148" width="8.5703125" style="129" customWidth="1"/>
    <col min="16149" max="16384" width="12.42578125" style="129"/>
  </cols>
  <sheetData>
    <row r="1" spans="2:24" ht="18" x14ac:dyDescent="0.25">
      <c r="H1" s="130" t="s">
        <v>398</v>
      </c>
      <c r="I1" s="131"/>
      <c r="J1" s="131"/>
      <c r="K1" s="131"/>
      <c r="L1" s="131"/>
    </row>
    <row r="2" spans="2:24" ht="18" x14ac:dyDescent="0.25">
      <c r="H2" s="131"/>
      <c r="I2" s="131"/>
      <c r="J2" s="131"/>
      <c r="K2" s="131"/>
      <c r="L2" s="131"/>
    </row>
    <row r="3" spans="2:24" x14ac:dyDescent="0.2">
      <c r="B3" s="129">
        <f>'[1]PROJECT INFO'!B5</f>
        <v>0</v>
      </c>
      <c r="C3" s="132"/>
      <c r="D3" s="132" t="s">
        <v>399</v>
      </c>
      <c r="E3" s="132" t="s">
        <v>400</v>
      </c>
      <c r="F3" s="132" t="s">
        <v>401</v>
      </c>
      <c r="G3" s="132" t="s">
        <v>402</v>
      </c>
      <c r="H3" s="132" t="s">
        <v>403</v>
      </c>
      <c r="I3" s="132" t="s">
        <v>404</v>
      </c>
      <c r="J3" s="132" t="s">
        <v>405</v>
      </c>
      <c r="K3" s="132" t="s">
        <v>406</v>
      </c>
      <c r="L3" s="132" t="s">
        <v>407</v>
      </c>
      <c r="M3" s="132" t="s">
        <v>408</v>
      </c>
      <c r="N3" s="132" t="s">
        <v>409</v>
      </c>
      <c r="O3" s="132" t="s">
        <v>410</v>
      </c>
      <c r="P3" s="132" t="s">
        <v>411</v>
      </c>
      <c r="Q3" s="132" t="s">
        <v>412</v>
      </c>
      <c r="R3" s="132" t="s">
        <v>413</v>
      </c>
      <c r="S3" s="132" t="s">
        <v>414</v>
      </c>
      <c r="T3" s="129" t="s">
        <v>455</v>
      </c>
      <c r="U3" s="129" t="s">
        <v>456</v>
      </c>
      <c r="V3" s="129" t="s">
        <v>457</v>
      </c>
      <c r="W3" s="129" t="s">
        <v>458</v>
      </c>
      <c r="X3" s="129" t="s">
        <v>459</v>
      </c>
    </row>
    <row r="4" spans="2:24" ht="15" x14ac:dyDescent="0.2">
      <c r="B4" s="133" t="s">
        <v>415</v>
      </c>
      <c r="C4" s="134" t="s">
        <v>416</v>
      </c>
      <c r="D4" s="134" t="s">
        <v>417</v>
      </c>
      <c r="E4" s="129">
        <v>2021</v>
      </c>
      <c r="F4" s="129">
        <f>E4+1</f>
        <v>2022</v>
      </c>
      <c r="G4" s="129">
        <f t="shared" ref="G4:X4" si="0">F4+1</f>
        <v>2023</v>
      </c>
      <c r="H4" s="129">
        <f t="shared" si="0"/>
        <v>2024</v>
      </c>
      <c r="I4" s="129">
        <f t="shared" si="0"/>
        <v>2025</v>
      </c>
      <c r="J4" s="129">
        <f t="shared" si="0"/>
        <v>2026</v>
      </c>
      <c r="K4" s="129">
        <f t="shared" si="0"/>
        <v>2027</v>
      </c>
      <c r="L4" s="129">
        <f t="shared" si="0"/>
        <v>2028</v>
      </c>
      <c r="M4" s="129">
        <f t="shared" si="0"/>
        <v>2029</v>
      </c>
      <c r="N4" s="129">
        <f t="shared" si="0"/>
        <v>2030</v>
      </c>
      <c r="O4" s="129">
        <f t="shared" si="0"/>
        <v>2031</v>
      </c>
      <c r="P4" s="129">
        <f t="shared" si="0"/>
        <v>2032</v>
      </c>
      <c r="Q4" s="129">
        <f t="shared" si="0"/>
        <v>2033</v>
      </c>
      <c r="R4" s="129">
        <f t="shared" si="0"/>
        <v>2034</v>
      </c>
      <c r="S4" s="129">
        <f t="shared" si="0"/>
        <v>2035</v>
      </c>
      <c r="T4" s="129">
        <f t="shared" si="0"/>
        <v>2036</v>
      </c>
      <c r="U4" s="129">
        <f t="shared" si="0"/>
        <v>2037</v>
      </c>
      <c r="V4" s="129">
        <f t="shared" si="0"/>
        <v>2038</v>
      </c>
      <c r="W4" s="129">
        <f t="shared" si="0"/>
        <v>2039</v>
      </c>
      <c r="X4" s="129">
        <f t="shared" si="0"/>
        <v>2040</v>
      </c>
    </row>
    <row r="5" spans="2:24" x14ac:dyDescent="0.2">
      <c r="B5" s="135" t="s">
        <v>418</v>
      </c>
      <c r="C5" s="136" t="e">
        <f>E5/'Project Information'!$D$57</f>
        <v>#DIV/0!</v>
      </c>
      <c r="D5" s="136">
        <f>'Housing Type'!V27</f>
        <v>0</v>
      </c>
      <c r="E5" s="136">
        <f>D5*(1+$C$46)</f>
        <v>0</v>
      </c>
      <c r="F5" s="136">
        <f>E5*(1+$C$46)</f>
        <v>0</v>
      </c>
      <c r="G5" s="136">
        <f t="shared" ref="G5:X5" si="1">F5*(1+$C$46)</f>
        <v>0</v>
      </c>
      <c r="H5" s="136">
        <f t="shared" si="1"/>
        <v>0</v>
      </c>
      <c r="I5" s="136">
        <f t="shared" si="1"/>
        <v>0</v>
      </c>
      <c r="J5" s="136">
        <f t="shared" si="1"/>
        <v>0</v>
      </c>
      <c r="K5" s="136">
        <f t="shared" si="1"/>
        <v>0</v>
      </c>
      <c r="L5" s="136">
        <f t="shared" si="1"/>
        <v>0</v>
      </c>
      <c r="M5" s="136">
        <f t="shared" si="1"/>
        <v>0</v>
      </c>
      <c r="N5" s="136">
        <f t="shared" si="1"/>
        <v>0</v>
      </c>
      <c r="O5" s="136">
        <f t="shared" si="1"/>
        <v>0</v>
      </c>
      <c r="P5" s="136">
        <f t="shared" si="1"/>
        <v>0</v>
      </c>
      <c r="Q5" s="136">
        <f t="shared" si="1"/>
        <v>0</v>
      </c>
      <c r="R5" s="136">
        <f t="shared" si="1"/>
        <v>0</v>
      </c>
      <c r="S5" s="136">
        <f t="shared" si="1"/>
        <v>0</v>
      </c>
      <c r="T5" s="136">
        <f t="shared" si="1"/>
        <v>0</v>
      </c>
      <c r="U5" s="136">
        <f t="shared" si="1"/>
        <v>0</v>
      </c>
      <c r="V5" s="136">
        <f t="shared" si="1"/>
        <v>0</v>
      </c>
      <c r="W5" s="136">
        <f t="shared" si="1"/>
        <v>0</v>
      </c>
      <c r="X5" s="136">
        <f t="shared" si="1"/>
        <v>0</v>
      </c>
    </row>
    <row r="6" spans="2:24" x14ac:dyDescent="0.2">
      <c r="B6" s="129" t="s">
        <v>419</v>
      </c>
      <c r="C6" s="136" t="e">
        <f>E6/'Project Information'!$D$57</f>
        <v>#DIV/0!</v>
      </c>
      <c r="D6" s="136">
        <f>C49</f>
        <v>0</v>
      </c>
      <c r="E6" s="136">
        <f>D6*(1+$C$47)</f>
        <v>0</v>
      </c>
      <c r="F6" s="136">
        <f t="shared" ref="F6:X6" si="2">E6*(1+D47)</f>
        <v>0</v>
      </c>
      <c r="G6" s="136">
        <f t="shared" si="2"/>
        <v>0</v>
      </c>
      <c r="H6" s="136">
        <f t="shared" si="2"/>
        <v>0</v>
      </c>
      <c r="I6" s="136">
        <f t="shared" si="2"/>
        <v>0</v>
      </c>
      <c r="J6" s="136">
        <f t="shared" si="2"/>
        <v>0</v>
      </c>
      <c r="K6" s="136">
        <f t="shared" si="2"/>
        <v>0</v>
      </c>
      <c r="L6" s="136">
        <f t="shared" si="2"/>
        <v>0</v>
      </c>
      <c r="M6" s="136">
        <f t="shared" si="2"/>
        <v>0</v>
      </c>
      <c r="N6" s="136">
        <f t="shared" si="2"/>
        <v>0</v>
      </c>
      <c r="O6" s="136">
        <f t="shared" si="2"/>
        <v>0</v>
      </c>
      <c r="P6" s="136">
        <f t="shared" si="2"/>
        <v>0</v>
      </c>
      <c r="Q6" s="136">
        <f t="shared" si="2"/>
        <v>0</v>
      </c>
      <c r="R6" s="136">
        <f t="shared" si="2"/>
        <v>0</v>
      </c>
      <c r="S6" s="136">
        <f t="shared" si="2"/>
        <v>0</v>
      </c>
      <c r="T6" s="136">
        <f t="shared" si="2"/>
        <v>0</v>
      </c>
      <c r="U6" s="136">
        <f t="shared" si="2"/>
        <v>0</v>
      </c>
      <c r="V6" s="136">
        <f t="shared" si="2"/>
        <v>0</v>
      </c>
      <c r="W6" s="136">
        <f t="shared" si="2"/>
        <v>0</v>
      </c>
      <c r="X6" s="136">
        <f t="shared" si="2"/>
        <v>0</v>
      </c>
    </row>
    <row r="7" spans="2:24" x14ac:dyDescent="0.2">
      <c r="B7" s="129" t="s">
        <v>420</v>
      </c>
      <c r="C7" s="136" t="e">
        <f>E7/'Project Information'!$D$57</f>
        <v>#DIV/0!</v>
      </c>
      <c r="D7" s="136">
        <f>D5*C44</f>
        <v>0</v>
      </c>
      <c r="E7" s="136">
        <f>E5*$C$45</f>
        <v>0</v>
      </c>
      <c r="F7" s="136">
        <f t="shared" ref="F7:X7" si="3">F5*$C$45</f>
        <v>0</v>
      </c>
      <c r="G7" s="136">
        <f t="shared" si="3"/>
        <v>0</v>
      </c>
      <c r="H7" s="136">
        <f t="shared" si="3"/>
        <v>0</v>
      </c>
      <c r="I7" s="136">
        <f t="shared" si="3"/>
        <v>0</v>
      </c>
      <c r="J7" s="136">
        <f t="shared" si="3"/>
        <v>0</v>
      </c>
      <c r="K7" s="136">
        <f t="shared" si="3"/>
        <v>0</v>
      </c>
      <c r="L7" s="136">
        <f t="shared" si="3"/>
        <v>0</v>
      </c>
      <c r="M7" s="136">
        <f t="shared" si="3"/>
        <v>0</v>
      </c>
      <c r="N7" s="136">
        <f t="shared" si="3"/>
        <v>0</v>
      </c>
      <c r="O7" s="136">
        <f t="shared" si="3"/>
        <v>0</v>
      </c>
      <c r="P7" s="136">
        <f t="shared" si="3"/>
        <v>0</v>
      </c>
      <c r="Q7" s="136">
        <f t="shared" si="3"/>
        <v>0</v>
      </c>
      <c r="R7" s="136">
        <f t="shared" si="3"/>
        <v>0</v>
      </c>
      <c r="S7" s="136">
        <f t="shared" si="3"/>
        <v>0</v>
      </c>
      <c r="T7" s="136">
        <f t="shared" si="3"/>
        <v>0</v>
      </c>
      <c r="U7" s="136">
        <f t="shared" si="3"/>
        <v>0</v>
      </c>
      <c r="V7" s="136">
        <f t="shared" si="3"/>
        <v>0</v>
      </c>
      <c r="W7" s="136">
        <f t="shared" si="3"/>
        <v>0</v>
      </c>
      <c r="X7" s="136">
        <f t="shared" si="3"/>
        <v>0</v>
      </c>
    </row>
    <row r="8" spans="2:24" x14ac:dyDescent="0.2">
      <c r="B8" s="129" t="s">
        <v>421</v>
      </c>
      <c r="C8" s="136" t="e">
        <f>E8/'Project Information'!$D$57</f>
        <v>#DIV/0!</v>
      </c>
      <c r="D8" s="136">
        <f>(D5+D6)-D7</f>
        <v>0</v>
      </c>
      <c r="E8" s="136">
        <f t="shared" ref="E8:X8" si="4">(E5+E6)-E7</f>
        <v>0</v>
      </c>
      <c r="F8" s="136">
        <f t="shared" si="4"/>
        <v>0</v>
      </c>
      <c r="G8" s="136">
        <f t="shared" si="4"/>
        <v>0</v>
      </c>
      <c r="H8" s="136">
        <f t="shared" si="4"/>
        <v>0</v>
      </c>
      <c r="I8" s="136">
        <f t="shared" si="4"/>
        <v>0</v>
      </c>
      <c r="J8" s="136">
        <f t="shared" si="4"/>
        <v>0</v>
      </c>
      <c r="K8" s="136">
        <f t="shared" si="4"/>
        <v>0</v>
      </c>
      <c r="L8" s="136">
        <f t="shared" si="4"/>
        <v>0</v>
      </c>
      <c r="M8" s="136">
        <f t="shared" si="4"/>
        <v>0</v>
      </c>
      <c r="N8" s="136">
        <f t="shared" si="4"/>
        <v>0</v>
      </c>
      <c r="O8" s="136">
        <f t="shared" si="4"/>
        <v>0</v>
      </c>
      <c r="P8" s="136">
        <f t="shared" si="4"/>
        <v>0</v>
      </c>
      <c r="Q8" s="136">
        <f t="shared" si="4"/>
        <v>0</v>
      </c>
      <c r="R8" s="136">
        <f t="shared" si="4"/>
        <v>0</v>
      </c>
      <c r="S8" s="136">
        <f t="shared" si="4"/>
        <v>0</v>
      </c>
      <c r="T8" s="136">
        <f t="shared" si="4"/>
        <v>0</v>
      </c>
      <c r="U8" s="136">
        <f t="shared" si="4"/>
        <v>0</v>
      </c>
      <c r="V8" s="136">
        <f t="shared" si="4"/>
        <v>0</v>
      </c>
      <c r="W8" s="136">
        <f t="shared" si="4"/>
        <v>0</v>
      </c>
      <c r="X8" s="136">
        <f t="shared" si="4"/>
        <v>0</v>
      </c>
    </row>
    <row r="9" spans="2:24" x14ac:dyDescent="0.2">
      <c r="C9" s="136"/>
      <c r="D9" s="136"/>
      <c r="E9" s="136"/>
      <c r="F9" s="136"/>
      <c r="G9" s="136"/>
      <c r="H9" s="136"/>
      <c r="I9" s="136"/>
      <c r="J9" s="136"/>
      <c r="K9" s="136"/>
      <c r="L9" s="136"/>
      <c r="M9" s="136"/>
      <c r="N9" s="136"/>
      <c r="O9" s="136"/>
      <c r="P9" s="136"/>
      <c r="Q9" s="136"/>
      <c r="R9" s="136"/>
      <c r="S9" s="136"/>
      <c r="T9" s="136"/>
    </row>
    <row r="10" spans="2:24" x14ac:dyDescent="0.2">
      <c r="B10" s="135" t="s">
        <v>422</v>
      </c>
      <c r="C10" s="136"/>
      <c r="D10" s="136"/>
      <c r="E10" s="136"/>
      <c r="F10" s="136"/>
      <c r="G10" s="136"/>
      <c r="H10" s="136"/>
      <c r="I10" s="136"/>
      <c r="J10" s="136"/>
      <c r="K10" s="136"/>
      <c r="L10" s="136"/>
      <c r="M10" s="136"/>
      <c r="N10" s="136"/>
      <c r="O10" s="136"/>
      <c r="P10" s="136"/>
      <c r="Q10" s="136"/>
      <c r="R10" s="136"/>
      <c r="S10" s="136"/>
      <c r="T10" s="136"/>
    </row>
    <row r="11" spans="2:24" x14ac:dyDescent="0.2">
      <c r="B11" s="129" t="s">
        <v>423</v>
      </c>
      <c r="C11" s="136" t="e">
        <f>E11/'Project Information'!$D$57</f>
        <v>#DIV/0!</v>
      </c>
      <c r="D11" s="136">
        <f>'Housing Type'!C48-'Housing Type'!C40</f>
        <v>0</v>
      </c>
      <c r="E11" s="136">
        <f>D11*(1+$C$47)</f>
        <v>0</v>
      </c>
      <c r="F11" s="136">
        <f t="shared" ref="F11:X11" si="5">E11*(1+$C$47)</f>
        <v>0</v>
      </c>
      <c r="G11" s="136">
        <f t="shared" si="5"/>
        <v>0</v>
      </c>
      <c r="H11" s="136">
        <f t="shared" si="5"/>
        <v>0</v>
      </c>
      <c r="I11" s="136">
        <f t="shared" si="5"/>
        <v>0</v>
      </c>
      <c r="J11" s="136">
        <f t="shared" si="5"/>
        <v>0</v>
      </c>
      <c r="K11" s="136">
        <f t="shared" si="5"/>
        <v>0</v>
      </c>
      <c r="L11" s="136">
        <f t="shared" si="5"/>
        <v>0</v>
      </c>
      <c r="M11" s="136">
        <f t="shared" si="5"/>
        <v>0</v>
      </c>
      <c r="N11" s="136">
        <f t="shared" si="5"/>
        <v>0</v>
      </c>
      <c r="O11" s="136">
        <f t="shared" si="5"/>
        <v>0</v>
      </c>
      <c r="P11" s="136">
        <f t="shared" si="5"/>
        <v>0</v>
      </c>
      <c r="Q11" s="136">
        <f t="shared" si="5"/>
        <v>0</v>
      </c>
      <c r="R11" s="136">
        <f t="shared" si="5"/>
        <v>0</v>
      </c>
      <c r="S11" s="136">
        <f t="shared" si="5"/>
        <v>0</v>
      </c>
      <c r="T11" s="136">
        <f t="shared" si="5"/>
        <v>0</v>
      </c>
      <c r="U11" s="136">
        <f t="shared" si="5"/>
        <v>0</v>
      </c>
      <c r="V11" s="136">
        <f t="shared" si="5"/>
        <v>0</v>
      </c>
      <c r="W11" s="136">
        <f t="shared" si="5"/>
        <v>0</v>
      </c>
      <c r="X11" s="136">
        <f t="shared" si="5"/>
        <v>0</v>
      </c>
    </row>
    <row r="12" spans="2:24" x14ac:dyDescent="0.2">
      <c r="B12" s="129" t="s">
        <v>424</v>
      </c>
      <c r="C12" s="136" t="e">
        <f>E12/'Project Information'!$D$57</f>
        <v>#DIV/0!</v>
      </c>
      <c r="D12" s="136">
        <f>'Housing Type'!C40</f>
        <v>0</v>
      </c>
      <c r="E12" s="136">
        <f>D12*(1+$C$47)</f>
        <v>0</v>
      </c>
      <c r="F12" s="136">
        <f>E12*(1+$C$47)</f>
        <v>0</v>
      </c>
      <c r="G12" s="136">
        <f t="shared" ref="G12:X12" si="6">F12*(1+$C$47)</f>
        <v>0</v>
      </c>
      <c r="H12" s="136">
        <f t="shared" si="6"/>
        <v>0</v>
      </c>
      <c r="I12" s="136">
        <f t="shared" si="6"/>
        <v>0</v>
      </c>
      <c r="J12" s="136">
        <f t="shared" si="6"/>
        <v>0</v>
      </c>
      <c r="K12" s="136">
        <f t="shared" si="6"/>
        <v>0</v>
      </c>
      <c r="L12" s="136">
        <f t="shared" si="6"/>
        <v>0</v>
      </c>
      <c r="M12" s="136">
        <f t="shared" si="6"/>
        <v>0</v>
      </c>
      <c r="N12" s="136">
        <f t="shared" si="6"/>
        <v>0</v>
      </c>
      <c r="O12" s="136">
        <f t="shared" si="6"/>
        <v>0</v>
      </c>
      <c r="P12" s="136">
        <f t="shared" si="6"/>
        <v>0</v>
      </c>
      <c r="Q12" s="136">
        <f t="shared" si="6"/>
        <v>0</v>
      </c>
      <c r="R12" s="136">
        <f t="shared" si="6"/>
        <v>0</v>
      </c>
      <c r="S12" s="136">
        <f t="shared" si="6"/>
        <v>0</v>
      </c>
      <c r="T12" s="136">
        <f t="shared" si="6"/>
        <v>0</v>
      </c>
      <c r="U12" s="136">
        <f t="shared" si="6"/>
        <v>0</v>
      </c>
      <c r="V12" s="136">
        <f t="shared" si="6"/>
        <v>0</v>
      </c>
      <c r="W12" s="136">
        <f t="shared" si="6"/>
        <v>0</v>
      </c>
      <c r="X12" s="136">
        <f t="shared" si="6"/>
        <v>0</v>
      </c>
    </row>
    <row r="13" spans="2:24" x14ac:dyDescent="0.2">
      <c r="B13" s="129" t="s">
        <v>425</v>
      </c>
      <c r="C13" s="136" t="e">
        <f>E13/'Project Information'!$D$57</f>
        <v>#DIV/0!</v>
      </c>
      <c r="D13" s="136">
        <f>'Housing Type'!E48</f>
        <v>0</v>
      </c>
      <c r="E13" s="136">
        <f>D13*(1+$C$47)</f>
        <v>0</v>
      </c>
      <c r="F13" s="136">
        <f t="shared" ref="F13:X13" si="7">E13*(1+$C$47)</f>
        <v>0</v>
      </c>
      <c r="G13" s="136">
        <f t="shared" si="7"/>
        <v>0</v>
      </c>
      <c r="H13" s="136">
        <f t="shared" si="7"/>
        <v>0</v>
      </c>
      <c r="I13" s="136">
        <f t="shared" si="7"/>
        <v>0</v>
      </c>
      <c r="J13" s="136">
        <f t="shared" si="7"/>
        <v>0</v>
      </c>
      <c r="K13" s="136">
        <f t="shared" si="7"/>
        <v>0</v>
      </c>
      <c r="L13" s="136">
        <f t="shared" si="7"/>
        <v>0</v>
      </c>
      <c r="M13" s="136">
        <f t="shared" si="7"/>
        <v>0</v>
      </c>
      <c r="N13" s="136">
        <f t="shared" si="7"/>
        <v>0</v>
      </c>
      <c r="O13" s="136">
        <f t="shared" si="7"/>
        <v>0</v>
      </c>
      <c r="P13" s="136">
        <f t="shared" si="7"/>
        <v>0</v>
      </c>
      <c r="Q13" s="136">
        <f t="shared" si="7"/>
        <v>0</v>
      </c>
      <c r="R13" s="136">
        <f t="shared" si="7"/>
        <v>0</v>
      </c>
      <c r="S13" s="136">
        <f t="shared" si="7"/>
        <v>0</v>
      </c>
      <c r="T13" s="136">
        <f t="shared" si="7"/>
        <v>0</v>
      </c>
      <c r="U13" s="136">
        <f t="shared" si="7"/>
        <v>0</v>
      </c>
      <c r="V13" s="136">
        <f t="shared" si="7"/>
        <v>0</v>
      </c>
      <c r="W13" s="136">
        <f t="shared" si="7"/>
        <v>0</v>
      </c>
      <c r="X13" s="136">
        <f t="shared" si="7"/>
        <v>0</v>
      </c>
    </row>
    <row r="14" spans="2:24" x14ac:dyDescent="0.2">
      <c r="B14" s="129" t="s">
        <v>426</v>
      </c>
      <c r="C14" s="136" t="e">
        <f>E14/'Project Information'!$D$57</f>
        <v>#DIV/0!</v>
      </c>
      <c r="D14" s="136">
        <f>'Housing Type'!G48</f>
        <v>0</v>
      </c>
      <c r="E14" s="136">
        <f>D14*(1+$C$47)</f>
        <v>0</v>
      </c>
      <c r="F14" s="136">
        <f t="shared" ref="F14:X14" si="8">E14*(1+$C$47)</f>
        <v>0</v>
      </c>
      <c r="G14" s="136">
        <f t="shared" si="8"/>
        <v>0</v>
      </c>
      <c r="H14" s="136">
        <f t="shared" si="8"/>
        <v>0</v>
      </c>
      <c r="I14" s="136">
        <f t="shared" si="8"/>
        <v>0</v>
      </c>
      <c r="J14" s="136">
        <f t="shared" si="8"/>
        <v>0</v>
      </c>
      <c r="K14" s="136">
        <f t="shared" si="8"/>
        <v>0</v>
      </c>
      <c r="L14" s="136">
        <f t="shared" si="8"/>
        <v>0</v>
      </c>
      <c r="M14" s="136">
        <f t="shared" si="8"/>
        <v>0</v>
      </c>
      <c r="N14" s="136">
        <f t="shared" si="8"/>
        <v>0</v>
      </c>
      <c r="O14" s="136">
        <f t="shared" si="8"/>
        <v>0</v>
      </c>
      <c r="P14" s="136">
        <f t="shared" si="8"/>
        <v>0</v>
      </c>
      <c r="Q14" s="136">
        <f t="shared" si="8"/>
        <v>0</v>
      </c>
      <c r="R14" s="136">
        <f t="shared" si="8"/>
        <v>0</v>
      </c>
      <c r="S14" s="136">
        <f t="shared" si="8"/>
        <v>0</v>
      </c>
      <c r="T14" s="136">
        <f t="shared" si="8"/>
        <v>0</v>
      </c>
      <c r="U14" s="136">
        <f t="shared" si="8"/>
        <v>0</v>
      </c>
      <c r="V14" s="136">
        <f t="shared" si="8"/>
        <v>0</v>
      </c>
      <c r="W14" s="136">
        <f t="shared" si="8"/>
        <v>0</v>
      </c>
      <c r="X14" s="136">
        <f t="shared" si="8"/>
        <v>0</v>
      </c>
    </row>
    <row r="15" spans="2:24" x14ac:dyDescent="0.2">
      <c r="B15" s="129" t="s">
        <v>427</v>
      </c>
      <c r="C15" s="136" t="e">
        <f>E15/'Project Information'!$D$57</f>
        <v>#DIV/0!</v>
      </c>
      <c r="D15" s="136">
        <f>C51</f>
        <v>0</v>
      </c>
      <c r="E15" s="136">
        <f>D15*(1+$C$47)</f>
        <v>0</v>
      </c>
      <c r="F15" s="136">
        <f t="shared" ref="F15:X15" si="9">E15*(1+$C$47)</f>
        <v>0</v>
      </c>
      <c r="G15" s="136">
        <f t="shared" si="9"/>
        <v>0</v>
      </c>
      <c r="H15" s="136">
        <f t="shared" si="9"/>
        <v>0</v>
      </c>
      <c r="I15" s="136">
        <f t="shared" si="9"/>
        <v>0</v>
      </c>
      <c r="J15" s="136">
        <f t="shared" si="9"/>
        <v>0</v>
      </c>
      <c r="K15" s="136">
        <f t="shared" si="9"/>
        <v>0</v>
      </c>
      <c r="L15" s="136">
        <f t="shared" si="9"/>
        <v>0</v>
      </c>
      <c r="M15" s="136">
        <f t="shared" si="9"/>
        <v>0</v>
      </c>
      <c r="N15" s="136">
        <f t="shared" si="9"/>
        <v>0</v>
      </c>
      <c r="O15" s="136">
        <f t="shared" si="9"/>
        <v>0</v>
      </c>
      <c r="P15" s="136">
        <f t="shared" si="9"/>
        <v>0</v>
      </c>
      <c r="Q15" s="136">
        <f t="shared" si="9"/>
        <v>0</v>
      </c>
      <c r="R15" s="136">
        <f t="shared" si="9"/>
        <v>0</v>
      </c>
      <c r="S15" s="136">
        <f t="shared" si="9"/>
        <v>0</v>
      </c>
      <c r="T15" s="136">
        <f t="shared" si="9"/>
        <v>0</v>
      </c>
      <c r="U15" s="136">
        <f t="shared" si="9"/>
        <v>0</v>
      </c>
      <c r="V15" s="136">
        <f t="shared" si="9"/>
        <v>0</v>
      </c>
      <c r="W15" s="136">
        <f t="shared" si="9"/>
        <v>0</v>
      </c>
      <c r="X15" s="136">
        <f t="shared" si="9"/>
        <v>0</v>
      </c>
    </row>
    <row r="16" spans="2:24" x14ac:dyDescent="0.2">
      <c r="B16" s="129" t="s">
        <v>428</v>
      </c>
      <c r="C16" s="136" t="e">
        <f>E16/'Project Information'!$D$57</f>
        <v>#DIV/0!</v>
      </c>
      <c r="D16" s="136">
        <f t="shared" ref="D16:X16" si="10">SUM(D11:D15)</f>
        <v>0</v>
      </c>
      <c r="E16" s="136">
        <f t="shared" si="10"/>
        <v>0</v>
      </c>
      <c r="F16" s="136">
        <f t="shared" si="10"/>
        <v>0</v>
      </c>
      <c r="G16" s="136">
        <f t="shared" si="10"/>
        <v>0</v>
      </c>
      <c r="H16" s="136">
        <f t="shared" si="10"/>
        <v>0</v>
      </c>
      <c r="I16" s="136">
        <f t="shared" si="10"/>
        <v>0</v>
      </c>
      <c r="J16" s="136">
        <f t="shared" si="10"/>
        <v>0</v>
      </c>
      <c r="K16" s="136">
        <f t="shared" si="10"/>
        <v>0</v>
      </c>
      <c r="L16" s="136">
        <f t="shared" si="10"/>
        <v>0</v>
      </c>
      <c r="M16" s="136">
        <f t="shared" si="10"/>
        <v>0</v>
      </c>
      <c r="N16" s="136">
        <f t="shared" si="10"/>
        <v>0</v>
      </c>
      <c r="O16" s="136">
        <f t="shared" si="10"/>
        <v>0</v>
      </c>
      <c r="P16" s="136">
        <f t="shared" si="10"/>
        <v>0</v>
      </c>
      <c r="Q16" s="136">
        <f t="shared" si="10"/>
        <v>0</v>
      </c>
      <c r="R16" s="136">
        <f t="shared" si="10"/>
        <v>0</v>
      </c>
      <c r="S16" s="136">
        <f t="shared" si="10"/>
        <v>0</v>
      </c>
      <c r="T16" s="136">
        <f t="shared" si="10"/>
        <v>0</v>
      </c>
      <c r="U16" s="136">
        <f t="shared" si="10"/>
        <v>0</v>
      </c>
      <c r="V16" s="136">
        <f t="shared" si="10"/>
        <v>0</v>
      </c>
      <c r="W16" s="136">
        <f t="shared" si="10"/>
        <v>0</v>
      </c>
      <c r="X16" s="136">
        <f t="shared" si="10"/>
        <v>0</v>
      </c>
    </row>
    <row r="17" spans="2:24" x14ac:dyDescent="0.2">
      <c r="C17" s="136" t="e">
        <f>E17/'Project Information'!$D$57</f>
        <v>#DIV/0!</v>
      </c>
      <c r="D17" s="136"/>
      <c r="E17" s="136"/>
      <c r="F17" s="136"/>
      <c r="G17" s="136"/>
      <c r="H17" s="136"/>
      <c r="I17" s="136"/>
      <c r="J17" s="136"/>
      <c r="K17" s="136"/>
      <c r="L17" s="136"/>
      <c r="M17" s="136"/>
      <c r="N17" s="136"/>
      <c r="O17" s="136"/>
      <c r="P17" s="136"/>
      <c r="Q17" s="136"/>
      <c r="R17" s="136"/>
      <c r="S17" s="136"/>
      <c r="T17" s="137"/>
    </row>
    <row r="18" spans="2:24" x14ac:dyDescent="0.2">
      <c r="B18" s="135" t="s">
        <v>429</v>
      </c>
      <c r="C18" s="136" t="e">
        <f>E18/'Project Information'!$D$57</f>
        <v>#DIV/0!</v>
      </c>
      <c r="D18" s="136">
        <f t="shared" ref="D18:X18" si="11">D8-D16</f>
        <v>0</v>
      </c>
      <c r="E18" s="136">
        <f t="shared" si="11"/>
        <v>0</v>
      </c>
      <c r="F18" s="136">
        <f t="shared" si="11"/>
        <v>0</v>
      </c>
      <c r="G18" s="136">
        <f t="shared" si="11"/>
        <v>0</v>
      </c>
      <c r="H18" s="136">
        <f t="shared" si="11"/>
        <v>0</v>
      </c>
      <c r="I18" s="136">
        <f t="shared" si="11"/>
        <v>0</v>
      </c>
      <c r="J18" s="136">
        <f t="shared" si="11"/>
        <v>0</v>
      </c>
      <c r="K18" s="136">
        <f t="shared" si="11"/>
        <v>0</v>
      </c>
      <c r="L18" s="136">
        <f t="shared" si="11"/>
        <v>0</v>
      </c>
      <c r="M18" s="136">
        <f t="shared" si="11"/>
        <v>0</v>
      </c>
      <c r="N18" s="136">
        <f t="shared" si="11"/>
        <v>0</v>
      </c>
      <c r="O18" s="136">
        <f t="shared" si="11"/>
        <v>0</v>
      </c>
      <c r="P18" s="136">
        <f t="shared" si="11"/>
        <v>0</v>
      </c>
      <c r="Q18" s="136">
        <f t="shared" si="11"/>
        <v>0</v>
      </c>
      <c r="R18" s="136">
        <f t="shared" si="11"/>
        <v>0</v>
      </c>
      <c r="S18" s="136">
        <f t="shared" si="11"/>
        <v>0</v>
      </c>
      <c r="T18" s="136">
        <f t="shared" si="11"/>
        <v>0</v>
      </c>
      <c r="U18" s="136">
        <f t="shared" si="11"/>
        <v>0</v>
      </c>
      <c r="V18" s="136">
        <f t="shared" si="11"/>
        <v>0</v>
      </c>
      <c r="W18" s="136">
        <f t="shared" si="11"/>
        <v>0</v>
      </c>
      <c r="X18" s="136">
        <f t="shared" si="11"/>
        <v>0</v>
      </c>
    </row>
    <row r="19" spans="2:24" x14ac:dyDescent="0.2">
      <c r="B19" s="129" t="s">
        <v>430</v>
      </c>
      <c r="C19" s="136" t="e">
        <f>E19/'Project Information'!$D$57</f>
        <v>#DIV/0!</v>
      </c>
      <c r="D19" s="136">
        <f>'Project Information'!D57*PROFORMA!C50</f>
        <v>0</v>
      </c>
      <c r="E19" s="136">
        <f>D19*(1+$C$48)</f>
        <v>0</v>
      </c>
      <c r="F19" s="136">
        <f>E19*1.04</f>
        <v>0</v>
      </c>
      <c r="G19" s="136">
        <f t="shared" ref="G19:S19" si="12">F19*1.04</f>
        <v>0</v>
      </c>
      <c r="H19" s="136">
        <f t="shared" si="12"/>
        <v>0</v>
      </c>
      <c r="I19" s="136">
        <f t="shared" si="12"/>
        <v>0</v>
      </c>
      <c r="J19" s="136">
        <f t="shared" si="12"/>
        <v>0</v>
      </c>
      <c r="K19" s="136">
        <f t="shared" si="12"/>
        <v>0</v>
      </c>
      <c r="L19" s="136">
        <f t="shared" si="12"/>
        <v>0</v>
      </c>
      <c r="M19" s="136">
        <f t="shared" si="12"/>
        <v>0</v>
      </c>
      <c r="N19" s="136">
        <f t="shared" si="12"/>
        <v>0</v>
      </c>
      <c r="O19" s="136">
        <f t="shared" si="12"/>
        <v>0</v>
      </c>
      <c r="P19" s="136">
        <f t="shared" si="12"/>
        <v>0</v>
      </c>
      <c r="Q19" s="136">
        <f t="shared" si="12"/>
        <v>0</v>
      </c>
      <c r="R19" s="136">
        <f t="shared" si="12"/>
        <v>0</v>
      </c>
      <c r="S19" s="136">
        <f t="shared" si="12"/>
        <v>0</v>
      </c>
      <c r="T19" s="136">
        <f t="shared" ref="T19" si="13">S19*1.04</f>
        <v>0</v>
      </c>
      <c r="U19" s="136">
        <f t="shared" ref="U19" si="14">T19*1.04</f>
        <v>0</v>
      </c>
      <c r="V19" s="136">
        <f t="shared" ref="V19" si="15">U19*1.04</f>
        <v>0</v>
      </c>
      <c r="W19" s="136">
        <f t="shared" ref="W19" si="16">V19*1.04</f>
        <v>0</v>
      </c>
      <c r="X19" s="136">
        <f t="shared" ref="X19" si="17">W19*1.04</f>
        <v>0</v>
      </c>
    </row>
    <row r="20" spans="2:24" x14ac:dyDescent="0.2">
      <c r="B20" s="129" t="s">
        <v>431</v>
      </c>
      <c r="C20" s="136" t="e">
        <f>E20/'Project Information'!$D$57</f>
        <v>#DIV/0!</v>
      </c>
      <c r="D20" s="136">
        <f t="shared" ref="D20:S20" si="18">SUM(D18-D19)</f>
        <v>0</v>
      </c>
      <c r="E20" s="136">
        <f t="shared" si="18"/>
        <v>0</v>
      </c>
      <c r="F20" s="136">
        <f t="shared" si="18"/>
        <v>0</v>
      </c>
      <c r="G20" s="136">
        <f t="shared" si="18"/>
        <v>0</v>
      </c>
      <c r="H20" s="136">
        <f t="shared" si="18"/>
        <v>0</v>
      </c>
      <c r="I20" s="136">
        <f t="shared" si="18"/>
        <v>0</v>
      </c>
      <c r="J20" s="136">
        <f t="shared" si="18"/>
        <v>0</v>
      </c>
      <c r="K20" s="136">
        <f t="shared" si="18"/>
        <v>0</v>
      </c>
      <c r="L20" s="136">
        <f t="shared" si="18"/>
        <v>0</v>
      </c>
      <c r="M20" s="136">
        <f t="shared" si="18"/>
        <v>0</v>
      </c>
      <c r="N20" s="136">
        <f t="shared" si="18"/>
        <v>0</v>
      </c>
      <c r="O20" s="136">
        <f t="shared" si="18"/>
        <v>0</v>
      </c>
      <c r="P20" s="136">
        <f t="shared" si="18"/>
        <v>0</v>
      </c>
      <c r="Q20" s="136">
        <f t="shared" si="18"/>
        <v>0</v>
      </c>
      <c r="R20" s="136">
        <f t="shared" si="18"/>
        <v>0</v>
      </c>
      <c r="S20" s="136">
        <f t="shared" si="18"/>
        <v>0</v>
      </c>
      <c r="T20" s="136">
        <f t="shared" ref="T20:X20" si="19">SUM(T18-T19)</f>
        <v>0</v>
      </c>
      <c r="U20" s="136">
        <f t="shared" si="19"/>
        <v>0</v>
      </c>
      <c r="V20" s="136">
        <f t="shared" si="19"/>
        <v>0</v>
      </c>
      <c r="W20" s="136">
        <f t="shared" si="19"/>
        <v>0</v>
      </c>
      <c r="X20" s="136">
        <f t="shared" si="19"/>
        <v>0</v>
      </c>
    </row>
    <row r="21" spans="2:24" x14ac:dyDescent="0.2">
      <c r="C21" s="136"/>
      <c r="D21" s="136"/>
      <c r="E21" s="136"/>
      <c r="F21" s="136"/>
      <c r="G21" s="136"/>
      <c r="H21" s="136"/>
      <c r="I21" s="136"/>
      <c r="J21" s="136"/>
      <c r="K21" s="136"/>
      <c r="L21" s="136"/>
      <c r="M21" s="136"/>
      <c r="N21" s="136"/>
      <c r="O21" s="136"/>
      <c r="P21" s="136"/>
      <c r="Q21" s="136"/>
      <c r="R21" s="136"/>
      <c r="S21" s="136"/>
      <c r="T21" s="137"/>
    </row>
    <row r="22" spans="2:24" x14ac:dyDescent="0.2">
      <c r="B22" s="138" t="s">
        <v>432</v>
      </c>
      <c r="C22" s="136"/>
      <c r="D22" s="136"/>
      <c r="E22" s="136"/>
      <c r="F22" s="136"/>
      <c r="G22" s="136"/>
      <c r="H22" s="136"/>
      <c r="I22" s="136"/>
      <c r="J22" s="136"/>
      <c r="K22" s="136"/>
      <c r="L22" s="136"/>
      <c r="M22" s="136"/>
      <c r="N22" s="136"/>
      <c r="O22" s="136"/>
      <c r="P22" s="136"/>
      <c r="Q22" s="136"/>
      <c r="R22" s="136"/>
      <c r="S22" s="136"/>
      <c r="T22" s="137"/>
    </row>
    <row r="23" spans="2:24" x14ac:dyDescent="0.2">
      <c r="C23" s="136"/>
      <c r="D23" s="136"/>
      <c r="E23" s="136"/>
      <c r="F23" s="136"/>
      <c r="G23" s="136"/>
      <c r="H23" s="136"/>
      <c r="I23" s="136"/>
      <c r="J23" s="136"/>
      <c r="K23" s="136"/>
      <c r="L23" s="136"/>
      <c r="M23" s="136"/>
      <c r="N23" s="136"/>
      <c r="O23" s="136"/>
      <c r="P23" s="136"/>
      <c r="Q23" s="136"/>
      <c r="R23" s="136"/>
      <c r="S23" s="136"/>
      <c r="T23" s="137"/>
    </row>
    <row r="24" spans="2:24" x14ac:dyDescent="0.2">
      <c r="B24" s="129" t="s">
        <v>454</v>
      </c>
      <c r="C24" s="136" t="e">
        <f>E24/'Project Information'!$D$57</f>
        <v>#DIV/0!</v>
      </c>
      <c r="D24" s="139">
        <f>'Source of Funds'!N33</f>
        <v>0</v>
      </c>
      <c r="E24" s="139">
        <f>D24</f>
        <v>0</v>
      </c>
      <c r="F24" s="139">
        <f t="shared" ref="F24:X24" si="20">E24</f>
        <v>0</v>
      </c>
      <c r="G24" s="139">
        <f t="shared" si="20"/>
        <v>0</v>
      </c>
      <c r="H24" s="139">
        <f t="shared" si="20"/>
        <v>0</v>
      </c>
      <c r="I24" s="139">
        <f t="shared" si="20"/>
        <v>0</v>
      </c>
      <c r="J24" s="139">
        <f t="shared" si="20"/>
        <v>0</v>
      </c>
      <c r="K24" s="139">
        <f t="shared" si="20"/>
        <v>0</v>
      </c>
      <c r="L24" s="139">
        <f t="shared" si="20"/>
        <v>0</v>
      </c>
      <c r="M24" s="139">
        <f t="shared" si="20"/>
        <v>0</v>
      </c>
      <c r="N24" s="139">
        <f t="shared" si="20"/>
        <v>0</v>
      </c>
      <c r="O24" s="139">
        <f t="shared" si="20"/>
        <v>0</v>
      </c>
      <c r="P24" s="139">
        <f t="shared" si="20"/>
        <v>0</v>
      </c>
      <c r="Q24" s="139">
        <f t="shared" si="20"/>
        <v>0</v>
      </c>
      <c r="R24" s="139">
        <f t="shared" si="20"/>
        <v>0</v>
      </c>
      <c r="S24" s="139">
        <f t="shared" si="20"/>
        <v>0</v>
      </c>
      <c r="T24" s="139">
        <f t="shared" si="20"/>
        <v>0</v>
      </c>
      <c r="U24" s="139">
        <f t="shared" si="20"/>
        <v>0</v>
      </c>
      <c r="V24" s="139">
        <f t="shared" si="20"/>
        <v>0</v>
      </c>
      <c r="W24" s="139">
        <f t="shared" si="20"/>
        <v>0</v>
      </c>
      <c r="X24" s="139">
        <f t="shared" si="20"/>
        <v>0</v>
      </c>
    </row>
    <row r="25" spans="2:24" x14ac:dyDescent="0.2">
      <c r="B25" s="129" t="s">
        <v>433</v>
      </c>
      <c r="C25" s="136" t="e">
        <f>E25/'Project Information'!$D$57</f>
        <v>#DIV/0!</v>
      </c>
      <c r="D25" s="136">
        <f>D20-D24</f>
        <v>0</v>
      </c>
      <c r="E25" s="136">
        <f>E20-E24</f>
        <v>0</v>
      </c>
      <c r="F25" s="136">
        <f t="shared" ref="F25:X25" si="21">F20-F24</f>
        <v>0</v>
      </c>
      <c r="G25" s="136">
        <f t="shared" si="21"/>
        <v>0</v>
      </c>
      <c r="H25" s="136">
        <f t="shared" si="21"/>
        <v>0</v>
      </c>
      <c r="I25" s="136">
        <f t="shared" si="21"/>
        <v>0</v>
      </c>
      <c r="J25" s="136">
        <f t="shared" si="21"/>
        <v>0</v>
      </c>
      <c r="K25" s="136">
        <f t="shared" si="21"/>
        <v>0</v>
      </c>
      <c r="L25" s="136">
        <f t="shared" si="21"/>
        <v>0</v>
      </c>
      <c r="M25" s="136">
        <f t="shared" si="21"/>
        <v>0</v>
      </c>
      <c r="N25" s="136">
        <f t="shared" si="21"/>
        <v>0</v>
      </c>
      <c r="O25" s="136">
        <f t="shared" si="21"/>
        <v>0</v>
      </c>
      <c r="P25" s="136">
        <f t="shared" si="21"/>
        <v>0</v>
      </c>
      <c r="Q25" s="136">
        <f t="shared" si="21"/>
        <v>0</v>
      </c>
      <c r="R25" s="136">
        <f t="shared" si="21"/>
        <v>0</v>
      </c>
      <c r="S25" s="136">
        <f t="shared" si="21"/>
        <v>0</v>
      </c>
      <c r="T25" s="136">
        <f t="shared" si="21"/>
        <v>0</v>
      </c>
      <c r="U25" s="136">
        <f t="shared" si="21"/>
        <v>0</v>
      </c>
      <c r="V25" s="136">
        <f t="shared" si="21"/>
        <v>0</v>
      </c>
      <c r="W25" s="136">
        <f t="shared" si="21"/>
        <v>0</v>
      </c>
      <c r="X25" s="136">
        <f t="shared" si="21"/>
        <v>0</v>
      </c>
    </row>
    <row r="26" spans="2:24" x14ac:dyDescent="0.2">
      <c r="C26" s="136"/>
      <c r="D26" s="136"/>
      <c r="E26" s="136"/>
      <c r="F26" s="136"/>
      <c r="G26" s="136"/>
      <c r="H26" s="136"/>
      <c r="I26" s="136"/>
      <c r="J26" s="136"/>
      <c r="K26" s="136"/>
      <c r="L26" s="136"/>
      <c r="M26" s="136"/>
      <c r="N26" s="136"/>
      <c r="O26" s="136"/>
      <c r="P26" s="136"/>
      <c r="Q26" s="136"/>
      <c r="R26" s="136"/>
      <c r="S26" s="136"/>
      <c r="T26" s="137"/>
    </row>
    <row r="27" spans="2:24" x14ac:dyDescent="0.2">
      <c r="B27" s="129" t="s">
        <v>434</v>
      </c>
      <c r="C27" s="136" t="e">
        <f>E27/'Project Information'!$D$57</f>
        <v>#DIV/0!</v>
      </c>
      <c r="D27" s="140">
        <v>0</v>
      </c>
      <c r="E27" s="140">
        <v>0</v>
      </c>
      <c r="F27" s="140">
        <v>0</v>
      </c>
      <c r="G27" s="140">
        <f t="shared" ref="G27:S27" si="22">F27</f>
        <v>0</v>
      </c>
      <c r="H27" s="140">
        <f t="shared" si="22"/>
        <v>0</v>
      </c>
      <c r="I27" s="140">
        <f t="shared" si="22"/>
        <v>0</v>
      </c>
      <c r="J27" s="140">
        <f t="shared" si="22"/>
        <v>0</v>
      </c>
      <c r="K27" s="140">
        <f t="shared" si="22"/>
        <v>0</v>
      </c>
      <c r="L27" s="140">
        <f t="shared" si="22"/>
        <v>0</v>
      </c>
      <c r="M27" s="140">
        <f t="shared" si="22"/>
        <v>0</v>
      </c>
      <c r="N27" s="140">
        <f t="shared" si="22"/>
        <v>0</v>
      </c>
      <c r="O27" s="140">
        <f t="shared" si="22"/>
        <v>0</v>
      </c>
      <c r="P27" s="140">
        <f t="shared" si="22"/>
        <v>0</v>
      </c>
      <c r="Q27" s="140">
        <f t="shared" si="22"/>
        <v>0</v>
      </c>
      <c r="R27" s="140">
        <f t="shared" si="22"/>
        <v>0</v>
      </c>
      <c r="S27" s="140">
        <f t="shared" si="22"/>
        <v>0</v>
      </c>
      <c r="T27" s="137"/>
    </row>
    <row r="28" spans="2:24" x14ac:dyDescent="0.2">
      <c r="B28" s="129" t="s">
        <v>435</v>
      </c>
      <c r="C28" s="136" t="e">
        <f>E28/'Project Information'!$D$57</f>
        <v>#DIV/0!</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37"/>
    </row>
    <row r="29" spans="2:24" x14ac:dyDescent="0.2">
      <c r="B29" s="129" t="s">
        <v>436</v>
      </c>
      <c r="C29" s="140"/>
      <c r="D29" s="141" t="e">
        <f>(D20/D24)</f>
        <v>#DIV/0!</v>
      </c>
      <c r="E29" s="141" t="e">
        <f>(E20/E24)</f>
        <v>#DIV/0!</v>
      </c>
      <c r="F29" s="141" t="e">
        <f>(F20/F24)</f>
        <v>#DIV/0!</v>
      </c>
      <c r="G29" s="141" t="e">
        <f t="shared" ref="G29:X29" si="23">(G20/G24)</f>
        <v>#DIV/0!</v>
      </c>
      <c r="H29" s="141" t="e">
        <f t="shared" si="23"/>
        <v>#DIV/0!</v>
      </c>
      <c r="I29" s="141" t="e">
        <f t="shared" si="23"/>
        <v>#DIV/0!</v>
      </c>
      <c r="J29" s="141" t="e">
        <f t="shared" si="23"/>
        <v>#DIV/0!</v>
      </c>
      <c r="K29" s="141" t="e">
        <f t="shared" si="23"/>
        <v>#DIV/0!</v>
      </c>
      <c r="L29" s="141" t="e">
        <f t="shared" si="23"/>
        <v>#DIV/0!</v>
      </c>
      <c r="M29" s="141" t="e">
        <f t="shared" si="23"/>
        <v>#DIV/0!</v>
      </c>
      <c r="N29" s="141" t="e">
        <f t="shared" si="23"/>
        <v>#DIV/0!</v>
      </c>
      <c r="O29" s="141" t="e">
        <f t="shared" si="23"/>
        <v>#DIV/0!</v>
      </c>
      <c r="P29" s="141" t="e">
        <f t="shared" si="23"/>
        <v>#DIV/0!</v>
      </c>
      <c r="Q29" s="141" t="e">
        <f t="shared" si="23"/>
        <v>#DIV/0!</v>
      </c>
      <c r="R29" s="141" t="e">
        <f t="shared" si="23"/>
        <v>#DIV/0!</v>
      </c>
      <c r="S29" s="141" t="e">
        <f t="shared" si="23"/>
        <v>#DIV/0!</v>
      </c>
      <c r="T29" s="141" t="e">
        <f t="shared" si="23"/>
        <v>#DIV/0!</v>
      </c>
      <c r="U29" s="141" t="e">
        <f t="shared" si="23"/>
        <v>#DIV/0!</v>
      </c>
      <c r="V29" s="141" t="e">
        <f t="shared" si="23"/>
        <v>#DIV/0!</v>
      </c>
      <c r="W29" s="141" t="e">
        <f t="shared" si="23"/>
        <v>#DIV/0!</v>
      </c>
      <c r="X29" s="141" t="e">
        <f t="shared" si="23"/>
        <v>#DIV/0!</v>
      </c>
    </row>
    <row r="30" spans="2:24" x14ac:dyDescent="0.2">
      <c r="C30" s="136"/>
      <c r="D30" s="136"/>
      <c r="E30" s="136"/>
      <c r="F30" s="136"/>
      <c r="G30" s="136"/>
      <c r="H30" s="136"/>
      <c r="I30" s="136"/>
      <c r="J30" s="136"/>
      <c r="K30" s="136"/>
      <c r="L30" s="136"/>
      <c r="M30" s="136"/>
      <c r="N30" s="136"/>
      <c r="O30" s="136"/>
      <c r="P30" s="136"/>
      <c r="Q30" s="136"/>
      <c r="R30" s="136"/>
      <c r="S30" s="136"/>
      <c r="T30" s="137"/>
    </row>
    <row r="31" spans="2:24" x14ac:dyDescent="0.2">
      <c r="B31" s="129" t="s">
        <v>437</v>
      </c>
      <c r="C31" s="136"/>
      <c r="D31" s="136">
        <f t="shared" ref="D31:X31" si="24">D25-D27-D28</f>
        <v>0</v>
      </c>
      <c r="E31" s="136">
        <f t="shared" si="24"/>
        <v>0</v>
      </c>
      <c r="F31" s="136">
        <f t="shared" si="24"/>
        <v>0</v>
      </c>
      <c r="G31" s="136">
        <f t="shared" si="24"/>
        <v>0</v>
      </c>
      <c r="H31" s="136">
        <f t="shared" si="24"/>
        <v>0</v>
      </c>
      <c r="I31" s="136">
        <f t="shared" si="24"/>
        <v>0</v>
      </c>
      <c r="J31" s="136">
        <f t="shared" si="24"/>
        <v>0</v>
      </c>
      <c r="K31" s="136">
        <f t="shared" si="24"/>
        <v>0</v>
      </c>
      <c r="L31" s="136">
        <f t="shared" si="24"/>
        <v>0</v>
      </c>
      <c r="M31" s="136">
        <f t="shared" si="24"/>
        <v>0</v>
      </c>
      <c r="N31" s="136">
        <f t="shared" si="24"/>
        <v>0</v>
      </c>
      <c r="O31" s="136">
        <f t="shared" si="24"/>
        <v>0</v>
      </c>
      <c r="P31" s="136">
        <f t="shared" si="24"/>
        <v>0</v>
      </c>
      <c r="Q31" s="136">
        <f t="shared" si="24"/>
        <v>0</v>
      </c>
      <c r="R31" s="136">
        <f t="shared" si="24"/>
        <v>0</v>
      </c>
      <c r="S31" s="136">
        <f t="shared" si="24"/>
        <v>0</v>
      </c>
      <c r="T31" s="136">
        <f t="shared" si="24"/>
        <v>0</v>
      </c>
      <c r="U31" s="136">
        <f t="shared" si="24"/>
        <v>0</v>
      </c>
      <c r="V31" s="136">
        <f t="shared" si="24"/>
        <v>0</v>
      </c>
      <c r="W31" s="136">
        <f t="shared" si="24"/>
        <v>0</v>
      </c>
      <c r="X31" s="136">
        <f t="shared" si="24"/>
        <v>0</v>
      </c>
    </row>
    <row r="32" spans="2:24" x14ac:dyDescent="0.2">
      <c r="C32" s="136"/>
      <c r="D32" s="136"/>
      <c r="E32" s="136"/>
      <c r="F32" s="136"/>
      <c r="G32" s="136"/>
      <c r="H32" s="136"/>
      <c r="I32" s="136"/>
      <c r="J32" s="136"/>
      <c r="K32" s="136"/>
      <c r="L32" s="136"/>
      <c r="M32" s="136"/>
      <c r="N32" s="136"/>
      <c r="O32" s="136"/>
      <c r="P32" s="136"/>
      <c r="Q32" s="136"/>
      <c r="R32" s="136"/>
      <c r="S32" s="136"/>
      <c r="T32" s="137"/>
    </row>
    <row r="33" spans="1:24" x14ac:dyDescent="0.2">
      <c r="B33" s="129" t="s">
        <v>438</v>
      </c>
      <c r="C33" s="136"/>
      <c r="D33" s="136"/>
      <c r="E33" s="139">
        <f>E31*0.25</f>
        <v>0</v>
      </c>
      <c r="F33" s="139">
        <f>F31*0.25</f>
        <v>0</v>
      </c>
      <c r="G33" s="139">
        <f t="shared" ref="G33:X33" si="25">G31*0.25</f>
        <v>0</v>
      </c>
      <c r="H33" s="139">
        <f t="shared" si="25"/>
        <v>0</v>
      </c>
      <c r="I33" s="139">
        <f t="shared" si="25"/>
        <v>0</v>
      </c>
      <c r="J33" s="139">
        <f t="shared" si="25"/>
        <v>0</v>
      </c>
      <c r="K33" s="139">
        <f t="shared" si="25"/>
        <v>0</v>
      </c>
      <c r="L33" s="139">
        <f t="shared" si="25"/>
        <v>0</v>
      </c>
      <c r="M33" s="139">
        <f t="shared" si="25"/>
        <v>0</v>
      </c>
      <c r="N33" s="139">
        <f t="shared" si="25"/>
        <v>0</v>
      </c>
      <c r="O33" s="139">
        <f t="shared" si="25"/>
        <v>0</v>
      </c>
      <c r="P33" s="139">
        <f t="shared" si="25"/>
        <v>0</v>
      </c>
      <c r="Q33" s="139">
        <f t="shared" si="25"/>
        <v>0</v>
      </c>
      <c r="R33" s="139">
        <f t="shared" si="25"/>
        <v>0</v>
      </c>
      <c r="S33" s="139">
        <f t="shared" si="25"/>
        <v>0</v>
      </c>
      <c r="T33" s="139">
        <f t="shared" si="25"/>
        <v>0</v>
      </c>
      <c r="U33" s="139">
        <f t="shared" si="25"/>
        <v>0</v>
      </c>
      <c r="V33" s="139">
        <f t="shared" si="25"/>
        <v>0</v>
      </c>
      <c r="W33" s="139">
        <f t="shared" si="25"/>
        <v>0</v>
      </c>
      <c r="X33" s="139">
        <f t="shared" si="25"/>
        <v>0</v>
      </c>
    </row>
    <row r="34" spans="1:24" x14ac:dyDescent="0.2">
      <c r="B34" s="129" t="s">
        <v>439</v>
      </c>
      <c r="C34" s="136"/>
      <c r="D34" s="136"/>
      <c r="E34" s="136">
        <f t="shared" ref="E34:X34" si="26">SUM(E31-E33)</f>
        <v>0</v>
      </c>
      <c r="F34" s="136">
        <f t="shared" si="26"/>
        <v>0</v>
      </c>
      <c r="G34" s="136">
        <f t="shared" si="26"/>
        <v>0</v>
      </c>
      <c r="H34" s="136">
        <f t="shared" si="26"/>
        <v>0</v>
      </c>
      <c r="I34" s="136">
        <f t="shared" si="26"/>
        <v>0</v>
      </c>
      <c r="J34" s="136">
        <f t="shared" si="26"/>
        <v>0</v>
      </c>
      <c r="K34" s="136">
        <f t="shared" si="26"/>
        <v>0</v>
      </c>
      <c r="L34" s="136">
        <f t="shared" si="26"/>
        <v>0</v>
      </c>
      <c r="M34" s="136">
        <f t="shared" si="26"/>
        <v>0</v>
      </c>
      <c r="N34" s="136">
        <f t="shared" si="26"/>
        <v>0</v>
      </c>
      <c r="O34" s="136">
        <f t="shared" si="26"/>
        <v>0</v>
      </c>
      <c r="P34" s="136">
        <f t="shared" si="26"/>
        <v>0</v>
      </c>
      <c r="Q34" s="136">
        <f t="shared" si="26"/>
        <v>0</v>
      </c>
      <c r="R34" s="136">
        <f t="shared" si="26"/>
        <v>0</v>
      </c>
      <c r="S34" s="136">
        <f t="shared" si="26"/>
        <v>0</v>
      </c>
      <c r="T34" s="136">
        <f t="shared" si="26"/>
        <v>0</v>
      </c>
      <c r="U34" s="136">
        <f t="shared" si="26"/>
        <v>0</v>
      </c>
      <c r="V34" s="136">
        <f t="shared" si="26"/>
        <v>0</v>
      </c>
      <c r="W34" s="136">
        <f t="shared" si="26"/>
        <v>0</v>
      </c>
      <c r="X34" s="136">
        <f t="shared" si="26"/>
        <v>0</v>
      </c>
    </row>
    <row r="35" spans="1:24" x14ac:dyDescent="0.2">
      <c r="C35" s="136"/>
      <c r="D35" s="136"/>
      <c r="E35" s="139"/>
      <c r="F35" s="139"/>
      <c r="G35" s="139"/>
      <c r="H35" s="139"/>
      <c r="I35" s="139"/>
      <c r="J35" s="139"/>
      <c r="K35" s="139"/>
      <c r="L35" s="139"/>
      <c r="M35" s="139"/>
      <c r="N35" s="139"/>
      <c r="O35" s="139"/>
      <c r="P35" s="139"/>
      <c r="Q35" s="139"/>
      <c r="R35" s="139"/>
      <c r="S35" s="139"/>
      <c r="T35" s="137"/>
    </row>
    <row r="36" spans="1:24" x14ac:dyDescent="0.2">
      <c r="D36" s="136"/>
      <c r="E36" s="136"/>
      <c r="F36" s="136"/>
      <c r="G36" s="136"/>
      <c r="H36" s="136"/>
      <c r="I36" s="136"/>
      <c r="J36" s="136"/>
      <c r="K36" s="136"/>
      <c r="L36" s="136"/>
      <c r="M36" s="136"/>
      <c r="N36" s="136"/>
      <c r="O36" s="136"/>
      <c r="P36" s="136"/>
      <c r="Q36" s="136"/>
      <c r="R36" s="136"/>
      <c r="S36" s="136"/>
    </row>
    <row r="37" spans="1:24" x14ac:dyDescent="0.2">
      <c r="B37" s="129" t="s">
        <v>440</v>
      </c>
      <c r="D37" s="136"/>
      <c r="E37" s="136">
        <f>SUM(E34-E35)</f>
        <v>0</v>
      </c>
      <c r="F37" s="136">
        <f>SUM(F34-F35)</f>
        <v>0</v>
      </c>
      <c r="G37" s="136">
        <f t="shared" ref="G37:X37" si="27">SUM(G34-G35)</f>
        <v>0</v>
      </c>
      <c r="H37" s="136">
        <f t="shared" si="27"/>
        <v>0</v>
      </c>
      <c r="I37" s="136">
        <f t="shared" si="27"/>
        <v>0</v>
      </c>
      <c r="J37" s="136">
        <f t="shared" si="27"/>
        <v>0</v>
      </c>
      <c r="K37" s="136">
        <f t="shared" si="27"/>
        <v>0</v>
      </c>
      <c r="L37" s="136">
        <f t="shared" si="27"/>
        <v>0</v>
      </c>
      <c r="M37" s="136">
        <f t="shared" si="27"/>
        <v>0</v>
      </c>
      <c r="N37" s="136">
        <f t="shared" si="27"/>
        <v>0</v>
      </c>
      <c r="O37" s="136">
        <f t="shared" si="27"/>
        <v>0</v>
      </c>
      <c r="P37" s="136">
        <f t="shared" si="27"/>
        <v>0</v>
      </c>
      <c r="Q37" s="136">
        <f t="shared" si="27"/>
        <v>0</v>
      </c>
      <c r="R37" s="136">
        <f t="shared" si="27"/>
        <v>0</v>
      </c>
      <c r="S37" s="136">
        <f t="shared" si="27"/>
        <v>0</v>
      </c>
      <c r="T37" s="136">
        <f t="shared" si="27"/>
        <v>0</v>
      </c>
      <c r="U37" s="136">
        <f t="shared" si="27"/>
        <v>0</v>
      </c>
      <c r="V37" s="136">
        <f t="shared" si="27"/>
        <v>0</v>
      </c>
      <c r="W37" s="136">
        <f t="shared" si="27"/>
        <v>0</v>
      </c>
      <c r="X37" s="136">
        <f t="shared" si="27"/>
        <v>0</v>
      </c>
    </row>
    <row r="38" spans="1:24" x14ac:dyDescent="0.2">
      <c r="B38" s="129" t="s">
        <v>441</v>
      </c>
      <c r="D38" s="136"/>
      <c r="E38" s="142" t="e">
        <f>E20/(E24+E34)</f>
        <v>#DIV/0!</v>
      </c>
      <c r="F38" s="142" t="e">
        <f>F20/(F24+F34)</f>
        <v>#DIV/0!</v>
      </c>
      <c r="G38" s="142" t="e">
        <f t="shared" ref="G38:X38" si="28">G20/(G24+G34)</f>
        <v>#DIV/0!</v>
      </c>
      <c r="H38" s="142" t="e">
        <f t="shared" si="28"/>
        <v>#DIV/0!</v>
      </c>
      <c r="I38" s="142" t="e">
        <f t="shared" si="28"/>
        <v>#DIV/0!</v>
      </c>
      <c r="J38" s="142" t="e">
        <f t="shared" si="28"/>
        <v>#DIV/0!</v>
      </c>
      <c r="K38" s="142" t="e">
        <f t="shared" si="28"/>
        <v>#DIV/0!</v>
      </c>
      <c r="L38" s="142" t="e">
        <f t="shared" si="28"/>
        <v>#DIV/0!</v>
      </c>
      <c r="M38" s="142" t="e">
        <f t="shared" si="28"/>
        <v>#DIV/0!</v>
      </c>
      <c r="N38" s="142" t="e">
        <f t="shared" si="28"/>
        <v>#DIV/0!</v>
      </c>
      <c r="O38" s="142" t="e">
        <f t="shared" si="28"/>
        <v>#DIV/0!</v>
      </c>
      <c r="P38" s="142" t="e">
        <f t="shared" si="28"/>
        <v>#DIV/0!</v>
      </c>
      <c r="Q38" s="142" t="e">
        <f t="shared" si="28"/>
        <v>#DIV/0!</v>
      </c>
      <c r="R38" s="142" t="e">
        <f t="shared" si="28"/>
        <v>#DIV/0!</v>
      </c>
      <c r="S38" s="142" t="e">
        <f t="shared" si="28"/>
        <v>#DIV/0!</v>
      </c>
      <c r="T38" s="142" t="e">
        <f t="shared" si="28"/>
        <v>#DIV/0!</v>
      </c>
      <c r="U38" s="142" t="e">
        <f t="shared" si="28"/>
        <v>#DIV/0!</v>
      </c>
      <c r="V38" s="142" t="e">
        <f t="shared" si="28"/>
        <v>#DIV/0!</v>
      </c>
      <c r="W38" s="142" t="e">
        <f t="shared" si="28"/>
        <v>#DIV/0!</v>
      </c>
      <c r="X38" s="142" t="e">
        <f t="shared" si="28"/>
        <v>#DIV/0!</v>
      </c>
    </row>
    <row r="39" spans="1:24" x14ac:dyDescent="0.2">
      <c r="D39" s="136"/>
      <c r="E39" s="136"/>
      <c r="F39" s="136"/>
      <c r="G39" s="136"/>
      <c r="H39" s="136"/>
      <c r="I39" s="136"/>
      <c r="J39" s="136"/>
      <c r="K39" s="136"/>
      <c r="L39" s="136"/>
      <c r="M39" s="136"/>
      <c r="N39" s="136"/>
      <c r="O39" s="136"/>
      <c r="P39" s="136"/>
      <c r="Q39" s="136"/>
      <c r="R39" s="136"/>
      <c r="S39" s="136"/>
    </row>
    <row r="40" spans="1:24" x14ac:dyDescent="0.2">
      <c r="A40" s="143">
        <f>'[1]PROJECT INFO'!B42</f>
        <v>0</v>
      </c>
      <c r="B40" s="144" t="s">
        <v>442</v>
      </c>
      <c r="C40" s="143"/>
      <c r="D40" s="143"/>
    </row>
    <row r="41" spans="1:24" x14ac:dyDescent="0.2">
      <c r="A41" s="143"/>
      <c r="B41" s="143"/>
      <c r="C41" s="143"/>
      <c r="D41" s="143"/>
    </row>
    <row r="42" spans="1:24" x14ac:dyDescent="0.2">
      <c r="A42" s="143"/>
      <c r="B42" s="143" t="s">
        <v>443</v>
      </c>
      <c r="C42" s="153"/>
      <c r="D42" s="154"/>
    </row>
    <row r="43" spans="1:24" x14ac:dyDescent="0.2">
      <c r="A43" s="143"/>
      <c r="B43" s="143" t="s">
        <v>444</v>
      </c>
      <c r="C43" s="155"/>
      <c r="D43" s="154"/>
    </row>
    <row r="44" spans="1:24" x14ac:dyDescent="0.2">
      <c r="A44" s="143"/>
      <c r="B44" s="143" t="s">
        <v>445</v>
      </c>
      <c r="C44" s="156"/>
      <c r="D44" s="154"/>
    </row>
    <row r="45" spans="1:24" x14ac:dyDescent="0.2">
      <c r="A45" s="143"/>
      <c r="B45" s="143" t="s">
        <v>446</v>
      </c>
      <c r="C45" s="156"/>
      <c r="D45" s="154"/>
    </row>
    <row r="46" spans="1:24" x14ac:dyDescent="0.2">
      <c r="A46" s="143"/>
      <c r="B46" s="143" t="s">
        <v>447</v>
      </c>
      <c r="C46" s="156"/>
      <c r="D46" s="154"/>
    </row>
    <row r="47" spans="1:24" x14ac:dyDescent="0.2">
      <c r="A47" s="143"/>
      <c r="B47" s="143" t="s">
        <v>448</v>
      </c>
      <c r="C47" s="156"/>
      <c r="D47" s="154"/>
    </row>
    <row r="48" spans="1:24" x14ac:dyDescent="0.2">
      <c r="A48" s="143"/>
      <c r="B48" s="143" t="s">
        <v>449</v>
      </c>
      <c r="C48" s="156"/>
      <c r="D48" s="154"/>
    </row>
    <row r="49" spans="1:4" x14ac:dyDescent="0.2">
      <c r="A49" s="143"/>
      <c r="B49" s="147" t="s">
        <v>461</v>
      </c>
      <c r="C49" s="156"/>
      <c r="D49" s="154"/>
    </row>
    <row r="50" spans="1:4" x14ac:dyDescent="0.2">
      <c r="A50" s="143"/>
      <c r="B50" s="147" t="s">
        <v>462</v>
      </c>
      <c r="C50" s="157"/>
      <c r="D50" s="154"/>
    </row>
    <row r="51" spans="1:4" x14ac:dyDescent="0.2">
      <c r="A51" s="143"/>
      <c r="B51" s="147" t="s">
        <v>463</v>
      </c>
      <c r="C51" s="156"/>
      <c r="D51" s="154"/>
    </row>
    <row r="52" spans="1:4" x14ac:dyDescent="0.2">
      <c r="A52" s="143"/>
      <c r="B52" s="145"/>
      <c r="C52" s="146"/>
      <c r="D52" s="143"/>
    </row>
    <row r="53" spans="1:4" x14ac:dyDescent="0.2">
      <c r="A53" s="143"/>
      <c r="B53" s="143"/>
      <c r="C53" s="143"/>
      <c r="D53" s="143"/>
    </row>
    <row r="54" spans="1:4" x14ac:dyDescent="0.2">
      <c r="B54" s="129" t="s">
        <v>450</v>
      </c>
    </row>
    <row r="55" spans="1:4" x14ac:dyDescent="0.2">
      <c r="B55" s="129" t="s">
        <v>451</v>
      </c>
    </row>
    <row r="56" spans="1:4" x14ac:dyDescent="0.2">
      <c r="B56" s="129" t="s">
        <v>452</v>
      </c>
    </row>
    <row r="60" spans="1:4" x14ac:dyDescent="0.2">
      <c r="D60" s="129" t="s">
        <v>453</v>
      </c>
    </row>
  </sheetData>
  <printOptions horizontalCentered="1" verticalCentered="1"/>
  <pageMargins left="0.25" right="0.25" top="0.25" bottom="0.25" header="0.25" footer="0.25"/>
  <pageSetup paperSize="5" scale="62"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8"/>
  <sheetViews>
    <sheetView topLeftCell="A64" zoomScale="75" workbookViewId="0">
      <selection activeCell="K22" sqref="K22:O22"/>
    </sheetView>
  </sheetViews>
  <sheetFormatPr defaultColWidth="9.140625" defaultRowHeight="14.25" x14ac:dyDescent="0.2"/>
  <cols>
    <col min="1" max="7" width="9.140625" style="4"/>
    <col min="8" max="8" width="9.42578125" style="163" bestFit="1" customWidth="1"/>
    <col min="9" max="10" width="9.42578125" style="171" customWidth="1"/>
    <col min="11" max="14" width="9.140625" style="4"/>
    <col min="15" max="15" width="16.7109375" style="4" customWidth="1"/>
    <col min="16" max="16384" width="9.140625" style="4"/>
  </cols>
  <sheetData>
    <row r="1" spans="1:16" x14ac:dyDescent="0.2">
      <c r="P1" s="4" t="s">
        <v>322</v>
      </c>
    </row>
    <row r="2" spans="1:16" ht="15" x14ac:dyDescent="0.25">
      <c r="H2" s="195">
        <v>2019</v>
      </c>
      <c r="I2" s="195"/>
      <c r="J2" s="195"/>
      <c r="K2" s="195"/>
      <c r="L2" s="195"/>
      <c r="M2" s="195"/>
      <c r="N2" s="195"/>
      <c r="O2" s="195"/>
      <c r="P2" s="195"/>
    </row>
    <row r="3" spans="1:16" ht="15" x14ac:dyDescent="0.25">
      <c r="H3" s="195" t="s">
        <v>176</v>
      </c>
      <c r="I3" s="195"/>
      <c r="J3" s="195"/>
      <c r="K3" s="195"/>
      <c r="L3" s="195"/>
      <c r="M3" s="195"/>
      <c r="N3" s="195"/>
      <c r="O3" s="195"/>
      <c r="P3" s="195"/>
    </row>
    <row r="4" spans="1:16" ht="15" x14ac:dyDescent="0.25">
      <c r="H4" s="195" t="s">
        <v>177</v>
      </c>
      <c r="I4" s="195"/>
      <c r="J4" s="195"/>
      <c r="K4" s="195"/>
      <c r="L4" s="195"/>
      <c r="M4" s="195"/>
      <c r="N4" s="195"/>
      <c r="O4" s="195"/>
      <c r="P4" s="195"/>
    </row>
    <row r="5" spans="1:16" ht="15" x14ac:dyDescent="0.25">
      <c r="H5" s="195"/>
      <c r="I5" s="195"/>
      <c r="J5" s="195"/>
      <c r="K5" s="195"/>
      <c r="L5" s="195"/>
      <c r="M5" s="195"/>
      <c r="N5" s="195"/>
      <c r="O5" s="195"/>
      <c r="P5" s="195"/>
    </row>
    <row r="10" spans="1:16" ht="15" x14ac:dyDescent="0.25">
      <c r="A10" s="210" t="s">
        <v>397</v>
      </c>
      <c r="B10" s="210"/>
      <c r="C10" s="210"/>
      <c r="D10" s="210"/>
      <c r="E10" s="210"/>
      <c r="F10" s="210"/>
      <c r="G10" s="210"/>
      <c r="H10" s="210"/>
      <c r="I10" s="210"/>
      <c r="J10" s="210"/>
      <c r="K10" s="210"/>
      <c r="L10" s="210"/>
      <c r="M10" s="210"/>
      <c r="N10" s="210"/>
      <c r="O10" s="210"/>
      <c r="P10" s="210"/>
    </row>
    <row r="11" spans="1:16" x14ac:dyDescent="0.2">
      <c r="A11" s="36"/>
      <c r="B11" s="36"/>
      <c r="C11" s="36"/>
      <c r="D11" s="36"/>
      <c r="E11" s="36"/>
      <c r="F11" s="36"/>
      <c r="G11" s="36"/>
      <c r="H11" s="159"/>
      <c r="I11" s="170"/>
      <c r="J11" s="170"/>
      <c r="K11" s="36"/>
      <c r="L11" s="36"/>
      <c r="M11" s="36"/>
      <c r="N11" s="36"/>
      <c r="O11" s="36"/>
      <c r="P11" s="36"/>
    </row>
    <row r="12" spans="1:16" x14ac:dyDescent="0.2">
      <c r="A12" s="211" t="s">
        <v>178</v>
      </c>
      <c r="B12" s="211"/>
      <c r="C12" s="211"/>
      <c r="D12" s="211"/>
      <c r="E12" s="211"/>
      <c r="F12" s="211"/>
      <c r="G12" s="211"/>
      <c r="H12" s="211"/>
      <c r="I12" s="211"/>
      <c r="J12" s="211"/>
      <c r="K12" s="211"/>
      <c r="L12" s="211"/>
      <c r="M12" s="211"/>
      <c r="N12" s="211"/>
      <c r="O12" s="211"/>
      <c r="P12" s="211"/>
    </row>
    <row r="13" spans="1:16" x14ac:dyDescent="0.2">
      <c r="A13" s="211"/>
      <c r="B13" s="211"/>
      <c r="C13" s="211"/>
      <c r="D13" s="211"/>
      <c r="E13" s="211"/>
      <c r="F13" s="211"/>
      <c r="G13" s="211"/>
      <c r="H13" s="211"/>
      <c r="I13" s="211"/>
      <c r="J13" s="211"/>
      <c r="K13" s="211"/>
      <c r="L13" s="211"/>
      <c r="M13" s="211"/>
      <c r="N13" s="211"/>
      <c r="O13" s="211"/>
      <c r="P13" s="211"/>
    </row>
    <row r="14" spans="1:16" x14ac:dyDescent="0.2">
      <c r="A14" s="211"/>
      <c r="B14" s="211"/>
      <c r="C14" s="211"/>
      <c r="D14" s="211"/>
      <c r="E14" s="211"/>
      <c r="F14" s="211"/>
      <c r="G14" s="211"/>
      <c r="H14" s="211"/>
      <c r="I14" s="211"/>
      <c r="J14" s="211"/>
      <c r="K14" s="211"/>
      <c r="L14" s="211"/>
      <c r="M14" s="211"/>
      <c r="N14" s="211"/>
      <c r="O14" s="211"/>
      <c r="P14" s="211"/>
    </row>
    <row r="15" spans="1:16" x14ac:dyDescent="0.2">
      <c r="A15" s="211"/>
      <c r="B15" s="211"/>
      <c r="C15" s="211"/>
      <c r="D15" s="211"/>
      <c r="E15" s="211"/>
      <c r="F15" s="211"/>
      <c r="G15" s="211"/>
      <c r="H15" s="211"/>
      <c r="I15" s="211"/>
      <c r="J15" s="211"/>
      <c r="K15" s="211"/>
      <c r="L15" s="211"/>
      <c r="M15" s="211"/>
      <c r="N15" s="211"/>
      <c r="O15" s="211"/>
      <c r="P15" s="211"/>
    </row>
    <row r="16" spans="1:16" ht="33.75" customHeight="1" x14ac:dyDescent="0.2">
      <c r="A16" s="211"/>
      <c r="B16" s="211"/>
      <c r="C16" s="211"/>
      <c r="D16" s="211"/>
      <c r="E16" s="211"/>
      <c r="F16" s="211"/>
      <c r="G16" s="211"/>
      <c r="H16" s="211"/>
      <c r="I16" s="211"/>
      <c r="J16" s="211"/>
      <c r="K16" s="211"/>
      <c r="L16" s="211"/>
      <c r="M16" s="211"/>
      <c r="N16" s="211"/>
      <c r="O16" s="211"/>
      <c r="P16" s="211"/>
    </row>
    <row r="17" spans="1:16" ht="15" thickBot="1" x14ac:dyDescent="0.25">
      <c r="A17" s="36"/>
      <c r="B17" s="36"/>
      <c r="C17" s="36"/>
      <c r="D17" s="36"/>
      <c r="E17" s="36"/>
      <c r="F17" s="36"/>
      <c r="G17" s="36"/>
      <c r="H17" s="159"/>
      <c r="I17" s="170"/>
      <c r="J17" s="170"/>
      <c r="K17" s="36"/>
      <c r="L17" s="36"/>
      <c r="M17" s="36"/>
      <c r="N17" s="36"/>
      <c r="O17" s="36"/>
      <c r="P17" s="36"/>
    </row>
    <row r="18" spans="1:16" ht="84.75" customHeight="1" x14ac:dyDescent="0.2">
      <c r="A18" s="36"/>
      <c r="B18" s="36"/>
      <c r="C18" s="38" t="s">
        <v>179</v>
      </c>
      <c r="D18" s="205" t="s">
        <v>180</v>
      </c>
      <c r="E18" s="205"/>
      <c r="F18" s="205" t="s">
        <v>181</v>
      </c>
      <c r="G18" s="205"/>
      <c r="H18" s="161" t="s">
        <v>480</v>
      </c>
      <c r="I18" s="168" t="s">
        <v>481</v>
      </c>
      <c r="J18" s="168" t="s">
        <v>499</v>
      </c>
      <c r="K18" s="205" t="s">
        <v>182</v>
      </c>
      <c r="L18" s="205"/>
      <c r="M18" s="205"/>
      <c r="N18" s="205"/>
      <c r="O18" s="206"/>
    </row>
    <row r="19" spans="1:16" ht="18" customHeight="1" x14ac:dyDescent="0.2">
      <c r="A19" s="37"/>
      <c r="B19" s="37"/>
      <c r="C19" s="39">
        <v>1</v>
      </c>
      <c r="D19" s="200" t="s">
        <v>183</v>
      </c>
      <c r="E19" s="200"/>
      <c r="F19" s="200"/>
      <c r="G19" s="200"/>
      <c r="H19" s="162" t="s">
        <v>183</v>
      </c>
      <c r="I19" s="166" t="s">
        <v>183</v>
      </c>
      <c r="J19" s="166"/>
      <c r="K19" s="201" t="s">
        <v>184</v>
      </c>
      <c r="L19" s="201"/>
      <c r="M19" s="201"/>
      <c r="N19" s="201"/>
      <c r="O19" s="202"/>
    </row>
    <row r="20" spans="1:16" ht="18" customHeight="1" x14ac:dyDescent="0.2">
      <c r="A20" s="37"/>
      <c r="B20" s="37"/>
      <c r="C20" s="39">
        <v>2</v>
      </c>
      <c r="D20" s="200" t="s">
        <v>183</v>
      </c>
      <c r="E20" s="200"/>
      <c r="F20" s="293" t="s">
        <v>183</v>
      </c>
      <c r="G20" s="212"/>
      <c r="H20" s="166" t="s">
        <v>183</v>
      </c>
      <c r="I20" s="166" t="s">
        <v>183</v>
      </c>
      <c r="J20" s="166"/>
      <c r="K20" s="201" t="s">
        <v>185</v>
      </c>
      <c r="L20" s="201"/>
      <c r="M20" s="201"/>
      <c r="N20" s="201"/>
      <c r="O20" s="202"/>
    </row>
    <row r="21" spans="1:16" ht="18" customHeight="1" x14ac:dyDescent="0.2">
      <c r="A21" s="151"/>
      <c r="B21" s="151"/>
      <c r="C21" s="158">
        <v>3</v>
      </c>
      <c r="D21" s="203" t="s">
        <v>183</v>
      </c>
      <c r="E21" s="204"/>
      <c r="F21" s="203"/>
      <c r="G21" s="204"/>
      <c r="H21" s="166" t="s">
        <v>183</v>
      </c>
      <c r="I21" s="169"/>
      <c r="J21" s="169"/>
      <c r="K21" s="207" t="s">
        <v>471</v>
      </c>
      <c r="L21" s="208"/>
      <c r="M21" s="208"/>
      <c r="N21" s="208"/>
      <c r="O21" s="209"/>
    </row>
    <row r="22" spans="1:16" ht="18" customHeight="1" x14ac:dyDescent="0.2">
      <c r="A22" s="37"/>
      <c r="B22" s="37"/>
      <c r="C22" s="39" t="s">
        <v>186</v>
      </c>
      <c r="D22" s="200" t="s">
        <v>183</v>
      </c>
      <c r="E22" s="200"/>
      <c r="F22" s="200"/>
      <c r="G22" s="200"/>
      <c r="H22" s="166"/>
      <c r="I22" s="166"/>
      <c r="J22" s="166"/>
      <c r="K22" s="201" t="s">
        <v>187</v>
      </c>
      <c r="L22" s="201"/>
      <c r="M22" s="201"/>
      <c r="N22" s="201"/>
      <c r="O22" s="202"/>
    </row>
    <row r="23" spans="1:16" ht="15.75" customHeight="1" x14ac:dyDescent="0.2">
      <c r="C23" s="39" t="s">
        <v>188</v>
      </c>
      <c r="D23" s="200"/>
      <c r="E23" s="200"/>
      <c r="F23" s="200" t="s">
        <v>183</v>
      </c>
      <c r="G23" s="200"/>
      <c r="H23" s="166" t="s">
        <v>183</v>
      </c>
      <c r="I23" s="166"/>
      <c r="J23" s="166"/>
      <c r="K23" s="201" t="s">
        <v>189</v>
      </c>
      <c r="L23" s="201"/>
      <c r="M23" s="201"/>
      <c r="N23" s="201"/>
      <c r="O23" s="202"/>
    </row>
    <row r="24" spans="1:16" ht="15.75" customHeight="1" x14ac:dyDescent="0.2">
      <c r="C24" s="39" t="s">
        <v>190</v>
      </c>
      <c r="D24" s="200" t="s">
        <v>183</v>
      </c>
      <c r="E24" s="200"/>
      <c r="F24" s="201"/>
      <c r="G24" s="201"/>
      <c r="H24" s="166" t="s">
        <v>183</v>
      </c>
      <c r="I24" s="166"/>
      <c r="J24" s="166"/>
      <c r="K24" s="201" t="s">
        <v>192</v>
      </c>
      <c r="L24" s="201"/>
      <c r="M24" s="201"/>
      <c r="N24" s="201"/>
      <c r="O24" s="202"/>
    </row>
    <row r="25" spans="1:16" ht="15.75" customHeight="1" x14ac:dyDescent="0.2">
      <c r="C25" s="39" t="s">
        <v>191</v>
      </c>
      <c r="D25" s="200"/>
      <c r="E25" s="200"/>
      <c r="F25" s="200" t="s">
        <v>183</v>
      </c>
      <c r="G25" s="200"/>
      <c r="H25" s="166"/>
      <c r="I25" s="166"/>
      <c r="J25" s="166"/>
      <c r="K25" s="201" t="s">
        <v>194</v>
      </c>
      <c r="L25" s="201"/>
      <c r="M25" s="201"/>
      <c r="N25" s="201"/>
      <c r="O25" s="202"/>
    </row>
    <row r="26" spans="1:16" ht="15.75" customHeight="1" x14ac:dyDescent="0.2">
      <c r="C26" s="39" t="s">
        <v>193</v>
      </c>
      <c r="D26" s="200"/>
      <c r="E26" s="200"/>
      <c r="F26" s="200" t="s">
        <v>183</v>
      </c>
      <c r="G26" s="200"/>
      <c r="H26" s="166"/>
      <c r="I26" s="166"/>
      <c r="J26" s="166"/>
      <c r="K26" s="201" t="s">
        <v>196</v>
      </c>
      <c r="L26" s="201"/>
      <c r="M26" s="201"/>
      <c r="N26" s="201"/>
      <c r="O26" s="202"/>
    </row>
    <row r="27" spans="1:16" ht="15.75" customHeight="1" x14ac:dyDescent="0.2">
      <c r="C27" s="39" t="s">
        <v>195</v>
      </c>
      <c r="D27" s="200"/>
      <c r="E27" s="200"/>
      <c r="F27" s="200" t="s">
        <v>183</v>
      </c>
      <c r="G27" s="200"/>
      <c r="H27" s="166" t="s">
        <v>183</v>
      </c>
      <c r="I27" s="166" t="s">
        <v>183</v>
      </c>
      <c r="J27" s="166" t="s">
        <v>183</v>
      </c>
      <c r="K27" s="201" t="s">
        <v>497</v>
      </c>
      <c r="L27" s="201"/>
      <c r="M27" s="201"/>
      <c r="N27" s="201"/>
      <c r="O27" s="202"/>
    </row>
    <row r="28" spans="1:16" ht="15.75" customHeight="1" x14ac:dyDescent="0.2">
      <c r="C28" s="39" t="s">
        <v>197</v>
      </c>
      <c r="D28" s="200"/>
      <c r="E28" s="200"/>
      <c r="F28" s="200" t="s">
        <v>183</v>
      </c>
      <c r="G28" s="200"/>
      <c r="H28" s="166"/>
      <c r="I28" s="166" t="s">
        <v>183</v>
      </c>
      <c r="J28" s="166"/>
      <c r="K28" s="201" t="s">
        <v>202</v>
      </c>
      <c r="L28" s="201"/>
      <c r="M28" s="201"/>
      <c r="N28" s="201"/>
      <c r="O28" s="202"/>
    </row>
    <row r="29" spans="1:16" ht="15.75" customHeight="1" x14ac:dyDescent="0.2">
      <c r="C29" s="39" t="s">
        <v>198</v>
      </c>
      <c r="D29" s="200" t="s">
        <v>183</v>
      </c>
      <c r="E29" s="200"/>
      <c r="F29" s="200"/>
      <c r="G29" s="200"/>
      <c r="H29" s="166" t="s">
        <v>183</v>
      </c>
      <c r="I29" s="166" t="s">
        <v>183</v>
      </c>
      <c r="J29" s="166"/>
      <c r="K29" s="201" t="s">
        <v>205</v>
      </c>
      <c r="L29" s="201"/>
      <c r="M29" s="201"/>
      <c r="N29" s="201"/>
      <c r="O29" s="202"/>
    </row>
    <row r="30" spans="1:16" ht="15.75" customHeight="1" x14ac:dyDescent="0.2">
      <c r="C30" s="39" t="s">
        <v>199</v>
      </c>
      <c r="D30" s="200"/>
      <c r="E30" s="200"/>
      <c r="F30" s="200" t="s">
        <v>183</v>
      </c>
      <c r="G30" s="200"/>
      <c r="H30" s="166" t="s">
        <v>183</v>
      </c>
      <c r="I30" s="166" t="s">
        <v>183</v>
      </c>
      <c r="J30" s="166"/>
      <c r="K30" s="201" t="s">
        <v>207</v>
      </c>
      <c r="L30" s="201"/>
      <c r="M30" s="201"/>
      <c r="N30" s="201"/>
      <c r="O30" s="202"/>
    </row>
    <row r="31" spans="1:16" ht="15.75" customHeight="1" x14ac:dyDescent="0.2">
      <c r="C31" s="39" t="s">
        <v>200</v>
      </c>
      <c r="D31" s="203"/>
      <c r="E31" s="204"/>
      <c r="F31" s="203"/>
      <c r="G31" s="204"/>
      <c r="H31" s="166" t="s">
        <v>183</v>
      </c>
      <c r="I31" s="169"/>
      <c r="J31" s="169"/>
      <c r="K31" s="207" t="s">
        <v>208</v>
      </c>
      <c r="L31" s="208"/>
      <c r="M31" s="208"/>
      <c r="N31" s="208"/>
      <c r="O31" s="209"/>
    </row>
    <row r="32" spans="1:16" ht="15.75" customHeight="1" x14ac:dyDescent="0.2">
      <c r="C32" s="39" t="s">
        <v>201</v>
      </c>
      <c r="D32" s="200"/>
      <c r="E32" s="200"/>
      <c r="F32" s="200" t="s">
        <v>183</v>
      </c>
      <c r="G32" s="200"/>
      <c r="H32" s="166"/>
      <c r="I32" s="166" t="s">
        <v>183</v>
      </c>
      <c r="J32" s="166"/>
      <c r="K32" s="201" t="s">
        <v>209</v>
      </c>
      <c r="L32" s="201"/>
      <c r="M32" s="201"/>
      <c r="N32" s="201"/>
      <c r="O32" s="202"/>
    </row>
    <row r="33" spans="3:21" ht="15.75" customHeight="1" x14ac:dyDescent="0.25">
      <c r="C33" s="39" t="s">
        <v>203</v>
      </c>
      <c r="D33" s="198"/>
      <c r="E33" s="199"/>
      <c r="F33" s="198"/>
      <c r="G33" s="199"/>
      <c r="H33" s="172" t="s">
        <v>183</v>
      </c>
      <c r="I33" s="172"/>
      <c r="J33" s="172"/>
      <c r="K33" s="197" t="s">
        <v>482</v>
      </c>
      <c r="L33" s="197"/>
      <c r="M33" s="197"/>
      <c r="N33" s="197"/>
      <c r="O33" s="197"/>
    </row>
    <row r="34" spans="3:21" ht="15.75" customHeight="1" x14ac:dyDescent="0.25">
      <c r="C34" s="39" t="s">
        <v>204</v>
      </c>
      <c r="D34" s="198"/>
      <c r="E34" s="199"/>
      <c r="F34" s="198"/>
      <c r="G34" s="199"/>
      <c r="H34" s="173"/>
      <c r="I34" s="172" t="s">
        <v>183</v>
      </c>
      <c r="J34" s="172"/>
      <c r="K34" s="197" t="s">
        <v>483</v>
      </c>
      <c r="L34" s="197"/>
      <c r="M34" s="197"/>
      <c r="N34" s="197"/>
      <c r="O34" s="197"/>
    </row>
    <row r="35" spans="3:21" ht="15.75" customHeight="1" x14ac:dyDescent="0.25">
      <c r="C35" s="39" t="s">
        <v>206</v>
      </c>
      <c r="D35" s="197"/>
      <c r="E35" s="197"/>
      <c r="F35" s="197"/>
      <c r="G35" s="197"/>
      <c r="H35" s="173"/>
      <c r="I35" s="172" t="s">
        <v>183</v>
      </c>
      <c r="J35" s="172"/>
      <c r="K35" s="197" t="s">
        <v>484</v>
      </c>
      <c r="L35" s="197"/>
      <c r="M35" s="197"/>
      <c r="N35" s="197"/>
      <c r="O35" s="197"/>
    </row>
    <row r="36" spans="3:21" ht="15" x14ac:dyDescent="0.25">
      <c r="C36" s="98" t="s">
        <v>496</v>
      </c>
      <c r="D36" s="197"/>
      <c r="E36" s="197"/>
      <c r="F36" s="197"/>
      <c r="G36" s="197"/>
      <c r="H36" s="173"/>
      <c r="I36" s="172" t="s">
        <v>183</v>
      </c>
      <c r="J36" s="172"/>
      <c r="K36" s="197" t="s">
        <v>486</v>
      </c>
      <c r="L36" s="197"/>
      <c r="M36" s="197"/>
      <c r="N36" s="197"/>
      <c r="O36" s="197"/>
      <c r="U36" s="171"/>
    </row>
    <row r="37" spans="3:21" ht="15" x14ac:dyDescent="0.25">
      <c r="C37" s="98" t="s">
        <v>485</v>
      </c>
      <c r="D37" s="197"/>
      <c r="E37" s="197"/>
      <c r="F37" s="197"/>
      <c r="G37" s="197"/>
      <c r="H37" s="173"/>
      <c r="I37" s="172" t="s">
        <v>183</v>
      </c>
      <c r="J37" s="172" t="s">
        <v>183</v>
      </c>
      <c r="K37" s="197" t="s">
        <v>488</v>
      </c>
      <c r="L37" s="197"/>
      <c r="M37" s="197"/>
      <c r="N37" s="197"/>
      <c r="O37" s="197"/>
    </row>
    <row r="38" spans="3:21" ht="15" x14ac:dyDescent="0.25">
      <c r="C38" s="98" t="s">
        <v>491</v>
      </c>
      <c r="D38" s="197"/>
      <c r="E38" s="197"/>
      <c r="F38" s="197"/>
      <c r="G38" s="197"/>
      <c r="H38" s="173"/>
      <c r="I38" s="173"/>
      <c r="J38" s="172" t="s">
        <v>183</v>
      </c>
      <c r="K38" s="197" t="s">
        <v>489</v>
      </c>
      <c r="L38" s="197"/>
      <c r="M38" s="197"/>
      <c r="N38" s="197"/>
      <c r="O38" s="197"/>
    </row>
    <row r="39" spans="3:21" ht="15" x14ac:dyDescent="0.25">
      <c r="C39" s="98" t="s">
        <v>492</v>
      </c>
      <c r="D39" s="197"/>
      <c r="E39" s="197"/>
      <c r="F39" s="197"/>
      <c r="G39" s="197"/>
      <c r="H39" s="173"/>
      <c r="I39" s="172" t="s">
        <v>183</v>
      </c>
      <c r="J39" s="172" t="s">
        <v>183</v>
      </c>
      <c r="K39" s="197" t="s">
        <v>490</v>
      </c>
      <c r="L39" s="197"/>
      <c r="M39" s="197"/>
      <c r="N39" s="197"/>
      <c r="O39" s="197"/>
    </row>
    <row r="40" spans="3:21" ht="15" x14ac:dyDescent="0.2">
      <c r="C40" s="98" t="s">
        <v>493</v>
      </c>
      <c r="D40" s="200"/>
      <c r="E40" s="200"/>
      <c r="F40" s="200" t="s">
        <v>183</v>
      </c>
      <c r="G40" s="200"/>
      <c r="H40" s="162"/>
      <c r="I40" s="166" t="s">
        <v>183</v>
      </c>
      <c r="J40" s="166"/>
      <c r="K40" s="201" t="s">
        <v>210</v>
      </c>
      <c r="L40" s="201"/>
      <c r="M40" s="201"/>
      <c r="N40" s="201"/>
      <c r="O40" s="202"/>
    </row>
    <row r="41" spans="3:21" ht="15" x14ac:dyDescent="0.2">
      <c r="C41" s="98" t="s">
        <v>494</v>
      </c>
      <c r="D41" s="200"/>
      <c r="E41" s="200"/>
      <c r="F41" s="200" t="s">
        <v>183</v>
      </c>
      <c r="G41" s="200"/>
      <c r="H41" s="162"/>
      <c r="I41" s="166" t="s">
        <v>183</v>
      </c>
      <c r="J41" s="166" t="s">
        <v>183</v>
      </c>
      <c r="K41" s="201" t="s">
        <v>211</v>
      </c>
      <c r="L41" s="201"/>
      <c r="M41" s="201"/>
      <c r="N41" s="201"/>
      <c r="O41" s="202"/>
    </row>
    <row r="42" spans="3:21" ht="15" x14ac:dyDescent="0.2">
      <c r="C42" s="98" t="s">
        <v>495</v>
      </c>
      <c r="D42" s="200"/>
      <c r="E42" s="200"/>
      <c r="F42" s="200" t="s">
        <v>183</v>
      </c>
      <c r="G42" s="200"/>
      <c r="H42" s="160"/>
      <c r="I42" s="167"/>
      <c r="J42" s="167"/>
      <c r="K42" s="201" t="s">
        <v>487</v>
      </c>
      <c r="L42" s="201"/>
      <c r="M42" s="201"/>
      <c r="N42" s="201"/>
      <c r="O42" s="202"/>
    </row>
    <row r="43" spans="3:21" ht="15" x14ac:dyDescent="0.25">
      <c r="C43" s="98" t="s">
        <v>547</v>
      </c>
      <c r="D43" s="197"/>
      <c r="E43" s="197"/>
      <c r="F43" s="197"/>
      <c r="G43" s="197"/>
      <c r="H43" s="173"/>
      <c r="I43" s="172"/>
      <c r="J43" s="172" t="s">
        <v>183</v>
      </c>
      <c r="K43" s="197" t="s">
        <v>498</v>
      </c>
      <c r="L43" s="197"/>
      <c r="M43" s="197"/>
      <c r="N43" s="197"/>
      <c r="O43" s="197"/>
    </row>
    <row r="44" spans="3:21" ht="15" x14ac:dyDescent="0.25">
      <c r="C44" s="98" t="s">
        <v>548</v>
      </c>
      <c r="D44" s="197"/>
      <c r="E44" s="197"/>
      <c r="F44" s="197"/>
      <c r="G44" s="197"/>
      <c r="H44" s="173"/>
      <c r="I44" s="172"/>
      <c r="J44" s="172" t="s">
        <v>183</v>
      </c>
      <c r="K44" s="197" t="s">
        <v>546</v>
      </c>
      <c r="L44" s="197"/>
      <c r="M44" s="197"/>
      <c r="N44" s="197"/>
      <c r="O44" s="197"/>
    </row>
    <row r="45" spans="3:21" ht="15" x14ac:dyDescent="0.25">
      <c r="C45" s="98" t="s">
        <v>183</v>
      </c>
      <c r="D45" s="197"/>
      <c r="E45" s="197"/>
      <c r="F45" s="197"/>
      <c r="G45" s="197"/>
      <c r="H45" s="173"/>
      <c r="I45" s="172"/>
      <c r="J45" s="172" t="s">
        <v>183</v>
      </c>
      <c r="K45" s="197" t="s">
        <v>500</v>
      </c>
      <c r="L45" s="197"/>
      <c r="M45" s="197"/>
      <c r="N45" s="197"/>
      <c r="O45" s="197"/>
    </row>
    <row r="46" spans="3:21" ht="15" x14ac:dyDescent="0.25">
      <c r="C46" s="98" t="s">
        <v>460</v>
      </c>
      <c r="D46" s="197"/>
      <c r="E46" s="197"/>
      <c r="F46" s="197"/>
      <c r="G46" s="197"/>
      <c r="H46" s="173"/>
      <c r="I46" s="173"/>
      <c r="J46" s="172" t="s">
        <v>183</v>
      </c>
      <c r="K46" s="197" t="s">
        <v>501</v>
      </c>
      <c r="L46" s="197"/>
      <c r="M46" s="197"/>
      <c r="N46" s="197"/>
      <c r="O46" s="197"/>
    </row>
    <row r="47" spans="3:21" ht="15" x14ac:dyDescent="0.25">
      <c r="C47" s="98" t="s">
        <v>549</v>
      </c>
      <c r="D47" s="198"/>
      <c r="E47" s="199"/>
      <c r="F47" s="198"/>
      <c r="G47" s="199"/>
      <c r="H47" s="173"/>
      <c r="I47" s="173"/>
      <c r="J47" s="172" t="s">
        <v>183</v>
      </c>
      <c r="K47" s="197" t="s">
        <v>502</v>
      </c>
      <c r="L47" s="197"/>
      <c r="M47" s="197"/>
      <c r="N47" s="197"/>
      <c r="O47" s="197"/>
    </row>
    <row r="48" spans="3:21" ht="15" x14ac:dyDescent="0.25">
      <c r="C48" s="98" t="s">
        <v>551</v>
      </c>
      <c r="D48" s="197"/>
      <c r="E48" s="197"/>
      <c r="F48" s="197"/>
      <c r="G48" s="197"/>
      <c r="H48" s="173"/>
      <c r="I48" s="172"/>
      <c r="J48" s="172" t="s">
        <v>183</v>
      </c>
      <c r="K48" s="197" t="s">
        <v>550</v>
      </c>
      <c r="L48" s="197"/>
      <c r="M48" s="197"/>
      <c r="N48" s="197"/>
      <c r="O48" s="197"/>
    </row>
    <row r="49" spans="9:10" ht="15" x14ac:dyDescent="0.25">
      <c r="I49" s="165"/>
      <c r="J49" s="165"/>
    </row>
    <row r="50" spans="9:10" ht="15" x14ac:dyDescent="0.25">
      <c r="I50" s="165"/>
      <c r="J50" s="165"/>
    </row>
    <row r="51" spans="9:10" ht="15" x14ac:dyDescent="0.25">
      <c r="I51" s="165"/>
      <c r="J51" s="165"/>
    </row>
    <row r="52" spans="9:10" ht="15" x14ac:dyDescent="0.25">
      <c r="I52" s="165"/>
      <c r="J52" s="165"/>
    </row>
    <row r="53" spans="9:10" ht="15" x14ac:dyDescent="0.25">
      <c r="I53" s="165"/>
      <c r="J53" s="165"/>
    </row>
    <row r="54" spans="9:10" ht="15" x14ac:dyDescent="0.25">
      <c r="I54" s="165"/>
      <c r="J54" s="165"/>
    </row>
    <row r="55" spans="9:10" ht="15" x14ac:dyDescent="0.25">
      <c r="I55" s="165"/>
      <c r="J55" s="165"/>
    </row>
    <row r="56" spans="9:10" ht="15" x14ac:dyDescent="0.25">
      <c r="I56" s="165"/>
      <c r="J56" s="165"/>
    </row>
    <row r="57" spans="9:10" ht="15" x14ac:dyDescent="0.25">
      <c r="I57" s="165"/>
      <c r="J57" s="165"/>
    </row>
    <row r="58" spans="9:10" ht="15" x14ac:dyDescent="0.25">
      <c r="I58" s="165"/>
      <c r="J58" s="165"/>
    </row>
  </sheetData>
  <mergeCells count="99">
    <mergeCell ref="F21:G21"/>
    <mergeCell ref="A10:P10"/>
    <mergeCell ref="A12:P16"/>
    <mergeCell ref="H2:P2"/>
    <mergeCell ref="H3:P3"/>
    <mergeCell ref="H4:P4"/>
    <mergeCell ref="H5:P5"/>
    <mergeCell ref="K21:O21"/>
    <mergeCell ref="F18:G18"/>
    <mergeCell ref="F19:G19"/>
    <mergeCell ref="F20:G20"/>
    <mergeCell ref="D18:E18"/>
    <mergeCell ref="D20:E20"/>
    <mergeCell ref="D19:E19"/>
    <mergeCell ref="D21:E21"/>
    <mergeCell ref="D36:E36"/>
    <mergeCell ref="K42:O42"/>
    <mergeCell ref="K18:O18"/>
    <mergeCell ref="K19:O19"/>
    <mergeCell ref="K20:O20"/>
    <mergeCell ref="K31:O31"/>
    <mergeCell ref="K32:O32"/>
    <mergeCell ref="K40:O40"/>
    <mergeCell ref="K41:O41"/>
    <mergeCell ref="K22:O22"/>
    <mergeCell ref="K23:O23"/>
    <mergeCell ref="K24:O24"/>
    <mergeCell ref="K25:O25"/>
    <mergeCell ref="K26:O26"/>
    <mergeCell ref="K27:O27"/>
    <mergeCell ref="K28:O28"/>
    <mergeCell ref="D33:E33"/>
    <mergeCell ref="K30:O30"/>
    <mergeCell ref="D41:E41"/>
    <mergeCell ref="F41:G41"/>
    <mergeCell ref="D30:E30"/>
    <mergeCell ref="F31:G31"/>
    <mergeCell ref="F30:G30"/>
    <mergeCell ref="K33:O33"/>
    <mergeCell ref="F33:G33"/>
    <mergeCell ref="K34:O34"/>
    <mergeCell ref="D34:E34"/>
    <mergeCell ref="F34:G34"/>
    <mergeCell ref="K35:O35"/>
    <mergeCell ref="D35:E35"/>
    <mergeCell ref="F35:G35"/>
    <mergeCell ref="K36:O36"/>
    <mergeCell ref="D29:E29"/>
    <mergeCell ref="F42:G42"/>
    <mergeCell ref="F40:G40"/>
    <mergeCell ref="F25:G25"/>
    <mergeCell ref="F26:G26"/>
    <mergeCell ref="F27:G27"/>
    <mergeCell ref="D40:E40"/>
    <mergeCell ref="D25:E25"/>
    <mergeCell ref="D31:E31"/>
    <mergeCell ref="D32:E32"/>
    <mergeCell ref="D42:E42"/>
    <mergeCell ref="D26:E26"/>
    <mergeCell ref="F32:G32"/>
    <mergeCell ref="F36:G36"/>
    <mergeCell ref="D37:E37"/>
    <mergeCell ref="D38:E38"/>
    <mergeCell ref="F22:G22"/>
    <mergeCell ref="D24:E24"/>
    <mergeCell ref="D28:E28"/>
    <mergeCell ref="D27:E27"/>
    <mergeCell ref="D22:E22"/>
    <mergeCell ref="D23:E23"/>
    <mergeCell ref="F28:G28"/>
    <mergeCell ref="K37:O37"/>
    <mergeCell ref="K38:O38"/>
    <mergeCell ref="K39:O39"/>
    <mergeCell ref="F23:G23"/>
    <mergeCell ref="F24:G24"/>
    <mergeCell ref="F29:G29"/>
    <mergeCell ref="K29:O29"/>
    <mergeCell ref="F37:G37"/>
    <mergeCell ref="F38:G38"/>
    <mergeCell ref="D39:E39"/>
    <mergeCell ref="F39:G39"/>
    <mergeCell ref="K43:O43"/>
    <mergeCell ref="K44:O44"/>
    <mergeCell ref="K45:O45"/>
    <mergeCell ref="K46:O46"/>
    <mergeCell ref="D43:E43"/>
    <mergeCell ref="F43:G43"/>
    <mergeCell ref="D44:E44"/>
    <mergeCell ref="F44:G44"/>
    <mergeCell ref="D45:E45"/>
    <mergeCell ref="F45:G45"/>
    <mergeCell ref="D46:E46"/>
    <mergeCell ref="F46:G46"/>
    <mergeCell ref="K48:O48"/>
    <mergeCell ref="D48:E48"/>
    <mergeCell ref="F48:G48"/>
    <mergeCell ref="K47:O47"/>
    <mergeCell ref="D47:E47"/>
    <mergeCell ref="F47:G47"/>
  </mergeCells>
  <phoneticPr fontId="4" type="noConversion"/>
  <pageMargins left="0.75" right="0.75" top="1" bottom="1" header="0.5" footer="0.5"/>
  <pageSetup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5"/>
  <sheetViews>
    <sheetView topLeftCell="A34" zoomScale="75" workbookViewId="0">
      <selection activeCell="R53" sqref="R53"/>
    </sheetView>
  </sheetViews>
  <sheetFormatPr defaultColWidth="9.140625" defaultRowHeight="14.25" x14ac:dyDescent="0.2"/>
  <cols>
    <col min="1" max="5" width="9.140625" style="3"/>
    <col min="6" max="6" width="17.42578125" style="3" customWidth="1"/>
    <col min="7" max="16384" width="9.140625" style="3"/>
  </cols>
  <sheetData>
    <row r="1" spans="1:16" ht="15" x14ac:dyDescent="0.2">
      <c r="A1" s="117"/>
      <c r="B1" s="117"/>
      <c r="C1" s="117"/>
      <c r="D1" s="117"/>
      <c r="E1" s="117"/>
      <c r="F1" s="117"/>
      <c r="G1" s="117"/>
      <c r="H1" s="117"/>
      <c r="I1" s="117"/>
      <c r="J1" s="117"/>
      <c r="K1" s="117"/>
      <c r="L1" s="117"/>
      <c r="M1" s="117"/>
      <c r="N1" s="117"/>
      <c r="O1" s="117" t="s">
        <v>323</v>
      </c>
      <c r="P1" s="117"/>
    </row>
    <row r="2" spans="1:16" ht="18.75" customHeight="1" x14ac:dyDescent="0.25">
      <c r="A2" s="117"/>
      <c r="B2" s="117"/>
      <c r="C2" s="117"/>
      <c r="D2" s="118"/>
      <c r="E2" s="118"/>
      <c r="F2" s="118"/>
      <c r="G2" s="118"/>
      <c r="H2" s="218">
        <v>2019</v>
      </c>
      <c r="I2" s="218"/>
      <c r="J2" s="218"/>
      <c r="K2" s="218"/>
      <c r="L2" s="218"/>
      <c r="M2" s="218"/>
      <c r="N2" s="218"/>
      <c r="O2" s="218"/>
      <c r="P2" s="117"/>
    </row>
    <row r="3" spans="1:16" ht="18.75" customHeight="1" x14ac:dyDescent="0.25">
      <c r="A3" s="117"/>
      <c r="B3" s="117"/>
      <c r="C3" s="117"/>
      <c r="D3" s="118"/>
      <c r="E3" s="118"/>
      <c r="F3" s="118"/>
      <c r="G3" s="118"/>
      <c r="H3" s="218" t="s">
        <v>176</v>
      </c>
      <c r="I3" s="218"/>
      <c r="J3" s="218"/>
      <c r="K3" s="218"/>
      <c r="L3" s="218"/>
      <c r="M3" s="218"/>
      <c r="N3" s="218"/>
      <c r="O3" s="218"/>
      <c r="P3" s="117"/>
    </row>
    <row r="4" spans="1:16" ht="18.75" customHeight="1" x14ac:dyDescent="0.25">
      <c r="A4" s="117"/>
      <c r="B4" s="117"/>
      <c r="C4" s="117"/>
      <c r="D4" s="118"/>
      <c r="E4" s="118"/>
      <c r="F4" s="118"/>
      <c r="G4" s="118"/>
      <c r="H4" s="218" t="s">
        <v>177</v>
      </c>
      <c r="I4" s="218"/>
      <c r="J4" s="218"/>
      <c r="K4" s="218"/>
      <c r="L4" s="218"/>
      <c r="M4" s="218"/>
      <c r="N4" s="218"/>
      <c r="O4" s="218"/>
      <c r="P4" s="117"/>
    </row>
    <row r="5" spans="1:16" ht="15.75" x14ac:dyDescent="0.25">
      <c r="A5" s="117"/>
      <c r="B5" s="117"/>
      <c r="C5" s="117"/>
      <c r="D5" s="118"/>
      <c r="E5" s="118"/>
      <c r="F5" s="118"/>
      <c r="G5" s="118"/>
      <c r="H5" s="218"/>
      <c r="I5" s="218"/>
      <c r="J5" s="218"/>
      <c r="K5" s="218"/>
      <c r="L5" s="218"/>
      <c r="M5" s="218"/>
      <c r="N5" s="218"/>
      <c r="O5" s="218"/>
      <c r="P5" s="117"/>
    </row>
    <row r="6" spans="1:16" ht="15.75" customHeight="1" x14ac:dyDescent="0.2">
      <c r="A6" s="117"/>
      <c r="B6" s="117"/>
      <c r="C6" s="117"/>
      <c r="D6" s="117"/>
      <c r="E6" s="117"/>
      <c r="F6" s="117"/>
      <c r="G6" s="117"/>
      <c r="H6" s="117"/>
      <c r="I6" s="117"/>
      <c r="J6" s="117"/>
      <c r="K6" s="117"/>
      <c r="L6" s="117"/>
      <c r="M6" s="117"/>
      <c r="N6" s="66"/>
      <c r="O6" s="66"/>
      <c r="P6" s="66"/>
    </row>
    <row r="7" spans="1:16" ht="15" x14ac:dyDescent="0.2">
      <c r="A7" s="117"/>
      <c r="B7" s="117"/>
      <c r="C7" s="117"/>
      <c r="D7" s="229" t="s">
        <v>473</v>
      </c>
      <c r="E7" s="229"/>
      <c r="F7" s="229"/>
      <c r="G7" s="229"/>
      <c r="H7" s="229"/>
      <c r="I7" s="229"/>
      <c r="J7" s="229"/>
      <c r="K7" s="229"/>
      <c r="L7" s="229"/>
      <c r="M7" s="229"/>
      <c r="N7" s="66"/>
      <c r="O7" s="66"/>
      <c r="P7" s="66"/>
    </row>
    <row r="8" spans="1:16" ht="15" customHeight="1" x14ac:dyDescent="0.2">
      <c r="A8" s="117"/>
      <c r="B8" s="117"/>
      <c r="C8" s="117"/>
      <c r="D8" s="229"/>
      <c r="E8" s="229"/>
      <c r="F8" s="229"/>
      <c r="G8" s="229"/>
      <c r="H8" s="229"/>
      <c r="I8" s="229"/>
      <c r="J8" s="229"/>
      <c r="K8" s="229"/>
      <c r="L8" s="229"/>
      <c r="M8" s="229"/>
      <c r="N8" s="117"/>
      <c r="O8" s="117"/>
      <c r="P8" s="117"/>
    </row>
    <row r="9" spans="1:16" ht="15" x14ac:dyDescent="0.2">
      <c r="A9" s="117"/>
      <c r="B9" s="117"/>
      <c r="C9" s="117"/>
      <c r="D9" s="66"/>
      <c r="E9" s="66"/>
      <c r="F9" s="66"/>
      <c r="G9" s="66"/>
      <c r="H9" s="66"/>
      <c r="I9" s="66"/>
      <c r="J9" s="66"/>
      <c r="K9" s="66"/>
      <c r="L9" s="66"/>
      <c r="M9" s="66"/>
      <c r="N9" s="117"/>
      <c r="O9" s="117"/>
      <c r="P9" s="117"/>
    </row>
    <row r="10" spans="1:16" ht="15.75" x14ac:dyDescent="0.25">
      <c r="A10" s="117"/>
      <c r="B10" s="228" t="s">
        <v>391</v>
      </c>
      <c r="C10" s="228"/>
      <c r="D10" s="228"/>
      <c r="E10" s="228"/>
      <c r="F10" s="228"/>
      <c r="G10" s="228"/>
      <c r="H10" s="228"/>
      <c r="I10" s="228"/>
      <c r="J10" s="228"/>
      <c r="K10" s="228"/>
      <c r="L10" s="228"/>
      <c r="M10" s="228"/>
      <c r="N10" s="228"/>
      <c r="O10" s="228"/>
      <c r="P10" s="117"/>
    </row>
    <row r="11" spans="1:16" ht="15.75" thickBot="1" x14ac:dyDescent="0.25">
      <c r="A11" s="117"/>
      <c r="B11" s="117"/>
      <c r="C11" s="117"/>
      <c r="D11" s="117"/>
      <c r="E11" s="117"/>
      <c r="F11" s="117"/>
      <c r="G11" s="117"/>
      <c r="H11" s="117"/>
      <c r="I11" s="117"/>
      <c r="J11" s="117"/>
      <c r="K11" s="117"/>
      <c r="L11" s="117"/>
      <c r="M11" s="117"/>
      <c r="N11" s="117"/>
      <c r="O11" s="117"/>
      <c r="P11" s="117"/>
    </row>
    <row r="12" spans="1:16" ht="16.5" thickBot="1" x14ac:dyDescent="0.3">
      <c r="A12" s="117"/>
      <c r="B12" s="213" t="s">
        <v>0</v>
      </c>
      <c r="C12" s="213"/>
      <c r="D12" s="227"/>
      <c r="E12" s="117"/>
      <c r="F12" s="117"/>
      <c r="G12" s="214"/>
      <c r="H12" s="215"/>
      <c r="I12" s="215"/>
      <c r="J12" s="215"/>
      <c r="K12" s="215"/>
      <c r="L12" s="215"/>
      <c r="M12" s="215"/>
      <c r="N12" s="215"/>
      <c r="O12" s="216"/>
      <c r="P12" s="117"/>
    </row>
    <row r="13" spans="1:16" ht="15.75" x14ac:dyDescent="0.25">
      <c r="A13" s="117"/>
      <c r="B13" s="119"/>
      <c r="C13" s="119"/>
      <c r="D13" s="120"/>
      <c r="E13" s="117"/>
      <c r="F13" s="117"/>
      <c r="G13" s="121"/>
      <c r="H13" s="121"/>
      <c r="I13" s="121"/>
      <c r="J13" s="121"/>
      <c r="K13" s="121"/>
      <c r="L13" s="121"/>
      <c r="M13" s="121"/>
      <c r="N13" s="121"/>
      <c r="O13" s="121"/>
      <c r="P13" s="117"/>
    </row>
    <row r="14" spans="1:16" ht="15.75" x14ac:dyDescent="0.25">
      <c r="A14" s="117"/>
      <c r="B14" s="213" t="s">
        <v>220</v>
      </c>
      <c r="C14" s="213"/>
      <c r="D14" s="120"/>
      <c r="E14" s="117"/>
      <c r="F14" s="117"/>
      <c r="G14" s="121"/>
      <c r="H14" s="121"/>
      <c r="I14" s="121" t="s">
        <v>464</v>
      </c>
      <c r="J14" s="121"/>
      <c r="K14" s="121"/>
      <c r="L14" s="121"/>
      <c r="M14" s="121"/>
      <c r="N14" s="121"/>
      <c r="O14" s="121"/>
      <c r="P14" s="117"/>
    </row>
    <row r="15" spans="1:16" ht="15.75" x14ac:dyDescent="0.25">
      <c r="A15" s="117"/>
      <c r="B15" s="119"/>
      <c r="C15" s="119"/>
      <c r="D15" s="120"/>
      <c r="E15" s="117"/>
      <c r="F15" s="117"/>
      <c r="G15" s="121"/>
      <c r="H15" s="121"/>
      <c r="I15" s="121"/>
      <c r="J15" s="121"/>
      <c r="K15" s="121"/>
      <c r="L15" s="121"/>
      <c r="M15" s="121"/>
      <c r="N15" s="121"/>
      <c r="O15" s="121"/>
      <c r="P15" s="117"/>
    </row>
    <row r="16" spans="1:16" ht="15.75" x14ac:dyDescent="0.25">
      <c r="A16" s="117"/>
      <c r="B16" s="213" t="s">
        <v>216</v>
      </c>
      <c r="C16" s="213"/>
      <c r="D16" s="213"/>
      <c r="E16" s="213"/>
      <c r="F16" s="117"/>
      <c r="G16" s="121"/>
      <c r="H16" s="121"/>
      <c r="I16" s="121"/>
      <c r="J16" s="121"/>
      <c r="K16" s="121"/>
      <c r="L16" s="121"/>
      <c r="M16" s="121"/>
      <c r="N16" s="121"/>
      <c r="O16" s="121"/>
      <c r="P16" s="117"/>
    </row>
    <row r="17" spans="1:16" ht="15.75" thickBot="1" x14ac:dyDescent="0.25">
      <c r="A17" s="117"/>
      <c r="B17" s="117"/>
      <c r="C17" s="117"/>
      <c r="D17" s="117"/>
      <c r="E17" s="117"/>
      <c r="F17" s="117"/>
      <c r="G17" s="122"/>
      <c r="H17" s="122"/>
      <c r="I17" s="122"/>
      <c r="J17" s="122"/>
      <c r="K17" s="122"/>
      <c r="L17" s="122"/>
      <c r="M17" s="122"/>
      <c r="N17" s="122"/>
      <c r="O17" s="122"/>
      <c r="P17" s="117"/>
    </row>
    <row r="18" spans="1:16" ht="16.5" thickBot="1" x14ac:dyDescent="0.3">
      <c r="A18" s="117"/>
      <c r="B18" s="213" t="s">
        <v>1</v>
      </c>
      <c r="C18" s="213"/>
      <c r="D18" s="213"/>
      <c r="E18" s="213"/>
      <c r="F18" s="226"/>
      <c r="G18" s="214"/>
      <c r="H18" s="215"/>
      <c r="I18" s="215"/>
      <c r="J18" s="215"/>
      <c r="K18" s="215"/>
      <c r="L18" s="215"/>
      <c r="M18" s="215"/>
      <c r="N18" s="215"/>
      <c r="O18" s="216"/>
      <c r="P18" s="117"/>
    </row>
    <row r="19" spans="1:16" ht="16.5" thickBot="1" x14ac:dyDescent="0.3">
      <c r="A19" s="117"/>
      <c r="B19" s="119"/>
      <c r="C19" s="119"/>
      <c r="D19" s="119"/>
      <c r="E19" s="119"/>
      <c r="F19" s="120"/>
      <c r="G19" s="121"/>
      <c r="H19" s="121"/>
      <c r="I19" s="121"/>
      <c r="J19" s="121"/>
      <c r="K19" s="121"/>
      <c r="L19" s="121"/>
      <c r="M19" s="121"/>
      <c r="N19" s="121"/>
      <c r="O19" s="121"/>
      <c r="P19" s="117"/>
    </row>
    <row r="20" spans="1:16" ht="16.5" thickBot="1" x14ac:dyDescent="0.3">
      <c r="A20" s="117"/>
      <c r="B20" s="119" t="s">
        <v>380</v>
      </c>
      <c r="C20" s="119"/>
      <c r="D20" s="119"/>
      <c r="E20" s="119"/>
      <c r="F20" s="120"/>
      <c r="G20" s="214"/>
      <c r="H20" s="215"/>
      <c r="I20" s="215"/>
      <c r="J20" s="215"/>
      <c r="K20" s="215"/>
      <c r="L20" s="215"/>
      <c r="M20" s="215"/>
      <c r="N20" s="215"/>
      <c r="O20" s="216"/>
      <c r="P20" s="117"/>
    </row>
    <row r="21" spans="1:16" ht="15.75" x14ac:dyDescent="0.25">
      <c r="A21" s="117"/>
      <c r="B21" s="119"/>
      <c r="C21" s="119"/>
      <c r="D21" s="119"/>
      <c r="E21" s="119"/>
      <c r="F21" s="120"/>
      <c r="G21" s="121"/>
      <c r="H21" s="121"/>
      <c r="I21" s="121"/>
      <c r="J21" s="121"/>
      <c r="K21" s="121"/>
      <c r="L21" s="121"/>
      <c r="M21" s="121"/>
      <c r="N21" s="121"/>
      <c r="O21" s="121"/>
      <c r="P21" s="117"/>
    </row>
    <row r="22" spans="1:16" ht="16.5" thickBot="1" x14ac:dyDescent="0.3">
      <c r="A22" s="117"/>
      <c r="B22" s="119"/>
      <c r="C22" s="119"/>
      <c r="D22" s="119"/>
      <c r="E22" s="119"/>
      <c r="F22" s="120"/>
      <c r="G22" s="121"/>
      <c r="H22" s="121"/>
      <c r="I22" s="121"/>
      <c r="J22" s="121"/>
      <c r="K22" s="121"/>
      <c r="L22" s="121"/>
      <c r="M22" s="121"/>
      <c r="N22" s="121"/>
      <c r="O22" s="121"/>
      <c r="P22" s="117"/>
    </row>
    <row r="23" spans="1:16" ht="16.5" thickBot="1" x14ac:dyDescent="0.3">
      <c r="A23" s="117"/>
      <c r="B23" s="213" t="s">
        <v>217</v>
      </c>
      <c r="C23" s="213"/>
      <c r="D23" s="213"/>
      <c r="E23" s="213"/>
      <c r="F23" s="213"/>
      <c r="G23" s="214"/>
      <c r="H23" s="215"/>
      <c r="I23" s="215"/>
      <c r="J23" s="215"/>
      <c r="K23" s="215"/>
      <c r="L23" s="215"/>
      <c r="M23" s="215"/>
      <c r="N23" s="215"/>
      <c r="O23" s="216"/>
      <c r="P23" s="117"/>
    </row>
    <row r="24" spans="1:16" ht="15.75" x14ac:dyDescent="0.25">
      <c r="A24" s="117"/>
      <c r="B24" s="119"/>
      <c r="C24" s="119"/>
      <c r="D24" s="119"/>
      <c r="E24" s="119"/>
      <c r="F24" s="120"/>
      <c r="G24" s="121"/>
      <c r="H24" s="121"/>
      <c r="I24" s="121"/>
      <c r="J24" s="121"/>
      <c r="K24" s="121"/>
      <c r="L24" s="121"/>
      <c r="M24" s="121"/>
      <c r="N24" s="121"/>
      <c r="O24" s="121"/>
      <c r="P24" s="117"/>
    </row>
    <row r="25" spans="1:16" ht="15.75" x14ac:dyDescent="0.25">
      <c r="A25" s="117"/>
      <c r="B25" s="213" t="s">
        <v>218</v>
      </c>
      <c r="C25" s="213"/>
      <c r="D25" s="213"/>
      <c r="E25" s="213"/>
      <c r="F25" s="213"/>
      <c r="G25" s="121"/>
      <c r="H25" s="121"/>
      <c r="I25" s="121"/>
      <c r="J25" s="121"/>
      <c r="K25" s="121"/>
      <c r="L25" s="121"/>
      <c r="M25" s="121"/>
      <c r="N25" s="121"/>
      <c r="O25" s="121"/>
      <c r="P25" s="117"/>
    </row>
    <row r="26" spans="1:16" ht="15.75" x14ac:dyDescent="0.25">
      <c r="A26" s="117"/>
      <c r="B26" s="119"/>
      <c r="C26" s="119"/>
      <c r="D26" s="119"/>
      <c r="E26" s="119"/>
      <c r="F26" s="119"/>
      <c r="G26" s="121"/>
      <c r="H26" s="121"/>
      <c r="I26" s="121"/>
      <c r="J26" s="121"/>
      <c r="K26" s="121"/>
      <c r="L26" s="121"/>
      <c r="M26" s="121"/>
      <c r="N26" s="121"/>
      <c r="O26" s="121"/>
      <c r="P26" s="117"/>
    </row>
    <row r="27" spans="1:16" ht="16.5" thickBot="1" x14ac:dyDescent="0.3">
      <c r="A27" s="117"/>
      <c r="B27" s="119"/>
      <c r="C27" s="119"/>
      <c r="D27" s="119"/>
      <c r="E27" s="119"/>
      <c r="F27" s="120"/>
      <c r="G27" s="121"/>
      <c r="H27" s="121"/>
      <c r="I27" s="121"/>
      <c r="J27" s="121"/>
      <c r="K27" s="121"/>
      <c r="L27" s="121"/>
      <c r="M27" s="121"/>
      <c r="N27" s="121"/>
      <c r="O27" s="121"/>
      <c r="P27" s="117"/>
    </row>
    <row r="28" spans="1:16" ht="16.5" thickBot="1" x14ac:dyDescent="0.3">
      <c r="A28" s="117"/>
      <c r="B28" s="213" t="s">
        <v>215</v>
      </c>
      <c r="C28" s="213"/>
      <c r="D28" s="213"/>
      <c r="E28" s="213"/>
      <c r="F28" s="226"/>
      <c r="G28" s="214"/>
      <c r="H28" s="215"/>
      <c r="I28" s="215"/>
      <c r="J28" s="215"/>
      <c r="K28" s="215"/>
      <c r="L28" s="215"/>
      <c r="M28" s="215"/>
      <c r="N28" s="215"/>
      <c r="O28" s="216"/>
      <c r="P28" s="117"/>
    </row>
    <row r="29" spans="1:16" ht="15.75" x14ac:dyDescent="0.25">
      <c r="A29" s="117"/>
      <c r="B29" s="119"/>
      <c r="C29" s="119"/>
      <c r="D29" s="119"/>
      <c r="E29" s="119"/>
      <c r="F29" s="120"/>
      <c r="G29" s="121"/>
      <c r="H29" s="121"/>
      <c r="I29" s="121"/>
      <c r="J29" s="121"/>
      <c r="K29" s="121"/>
      <c r="L29" s="121"/>
      <c r="M29" s="121"/>
      <c r="N29" s="121"/>
      <c r="O29" s="121"/>
      <c r="P29" s="117"/>
    </row>
    <row r="30" spans="1:16" ht="15.75" x14ac:dyDescent="0.25">
      <c r="A30" s="117"/>
      <c r="B30" s="213" t="s">
        <v>219</v>
      </c>
      <c r="C30" s="213"/>
      <c r="D30" s="213"/>
      <c r="E30" s="213"/>
      <c r="F30" s="213"/>
      <c r="G30" s="121"/>
      <c r="H30" s="121"/>
      <c r="I30" s="121"/>
      <c r="J30" s="121"/>
      <c r="K30" s="121"/>
      <c r="L30" s="121"/>
      <c r="M30" s="121"/>
      <c r="N30" s="121"/>
      <c r="O30" s="121"/>
      <c r="P30" s="117"/>
    </row>
    <row r="31" spans="1:16" ht="15.75" thickBot="1" x14ac:dyDescent="0.25">
      <c r="A31" s="117"/>
      <c r="B31" s="117"/>
      <c r="C31" s="117"/>
      <c r="D31" s="117"/>
      <c r="E31" s="117"/>
      <c r="F31" s="117"/>
      <c r="G31" s="122"/>
      <c r="H31" s="122"/>
      <c r="I31" s="122"/>
      <c r="J31" s="122"/>
      <c r="K31" s="122"/>
      <c r="L31" s="122"/>
      <c r="M31" s="122"/>
      <c r="N31" s="122"/>
      <c r="O31" s="122"/>
      <c r="P31" s="117"/>
    </row>
    <row r="32" spans="1:16" ht="16.5" thickBot="1" x14ac:dyDescent="0.3">
      <c r="A32" s="117"/>
      <c r="B32" s="213" t="s">
        <v>2</v>
      </c>
      <c r="C32" s="213"/>
      <c r="D32" s="117"/>
      <c r="E32" s="117"/>
      <c r="F32" s="117"/>
      <c r="G32" s="214"/>
      <c r="H32" s="215"/>
      <c r="I32" s="215"/>
      <c r="J32" s="215"/>
      <c r="K32" s="215"/>
      <c r="L32" s="215"/>
      <c r="M32" s="215"/>
      <c r="N32" s="215"/>
      <c r="O32" s="216"/>
      <c r="P32" s="117"/>
    </row>
    <row r="33" spans="1:17" ht="15.75" thickBot="1" x14ac:dyDescent="0.25">
      <c r="A33" s="117"/>
      <c r="B33" s="117"/>
      <c r="C33" s="117"/>
      <c r="D33" s="117"/>
      <c r="E33" s="117"/>
      <c r="F33" s="117"/>
      <c r="G33" s="122"/>
      <c r="H33" s="122"/>
      <c r="I33" s="122"/>
      <c r="J33" s="122"/>
      <c r="K33" s="122"/>
      <c r="L33" s="122"/>
      <c r="M33" s="122"/>
      <c r="N33" s="122"/>
      <c r="O33" s="122"/>
      <c r="P33" s="117"/>
    </row>
    <row r="34" spans="1:17" ht="16.5" thickBot="1" x14ac:dyDescent="0.3">
      <c r="A34" s="117"/>
      <c r="B34" s="213" t="s">
        <v>3</v>
      </c>
      <c r="C34" s="213"/>
      <c r="D34" s="213"/>
      <c r="E34" s="117"/>
      <c r="F34" s="117"/>
      <c r="G34" s="214"/>
      <c r="H34" s="215"/>
      <c r="I34" s="215"/>
      <c r="J34" s="215"/>
      <c r="K34" s="215"/>
      <c r="L34" s="215"/>
      <c r="M34" s="215"/>
      <c r="N34" s="215"/>
      <c r="O34" s="216"/>
      <c r="P34" s="117"/>
    </row>
    <row r="35" spans="1:17" ht="15.75" thickBot="1" x14ac:dyDescent="0.25">
      <c r="A35" s="117"/>
      <c r="B35" s="117"/>
      <c r="C35" s="117"/>
      <c r="D35" s="117"/>
      <c r="E35" s="117"/>
      <c r="F35" s="117"/>
      <c r="G35" s="122"/>
      <c r="H35" s="122"/>
      <c r="I35" s="122"/>
      <c r="J35" s="122"/>
      <c r="K35" s="122"/>
      <c r="L35" s="122"/>
      <c r="M35" s="122"/>
      <c r="N35" s="122"/>
      <c r="O35" s="122"/>
      <c r="P35" s="117"/>
    </row>
    <row r="36" spans="1:17" ht="16.5" thickBot="1" x14ac:dyDescent="0.3">
      <c r="A36" s="117"/>
      <c r="B36" s="213" t="s">
        <v>4</v>
      </c>
      <c r="C36" s="213"/>
      <c r="D36" s="213"/>
      <c r="E36" s="117"/>
      <c r="F36" s="117"/>
      <c r="G36" s="214"/>
      <c r="H36" s="215"/>
      <c r="I36" s="215"/>
      <c r="J36" s="215"/>
      <c r="K36" s="215"/>
      <c r="L36" s="215"/>
      <c r="M36" s="215"/>
      <c r="N36" s="215"/>
      <c r="O36" s="216"/>
      <c r="P36" s="117"/>
      <c r="Q36" s="3" t="s">
        <v>465</v>
      </c>
    </row>
    <row r="37" spans="1:17" ht="15.75" thickBot="1" x14ac:dyDescent="0.25">
      <c r="A37" s="117"/>
      <c r="B37" s="117"/>
      <c r="C37" s="117"/>
      <c r="D37" s="117"/>
      <c r="E37" s="117"/>
      <c r="F37" s="117"/>
      <c r="G37" s="122"/>
      <c r="H37" s="122"/>
      <c r="I37" s="122"/>
      <c r="J37" s="122"/>
      <c r="K37" s="122"/>
      <c r="L37" s="122"/>
      <c r="M37" s="122"/>
      <c r="N37" s="122"/>
      <c r="O37" s="122"/>
      <c r="P37" s="117"/>
    </row>
    <row r="38" spans="1:17" ht="16.5" thickBot="1" x14ac:dyDescent="0.3">
      <c r="A38" s="117"/>
      <c r="B38" s="213" t="s">
        <v>212</v>
      </c>
      <c r="C38" s="213"/>
      <c r="D38" s="213"/>
      <c r="E38" s="117"/>
      <c r="F38" s="117"/>
      <c r="G38" s="214"/>
      <c r="H38" s="215"/>
      <c r="I38" s="215"/>
      <c r="J38" s="215"/>
      <c r="K38" s="215"/>
      <c r="L38" s="215"/>
      <c r="M38" s="215"/>
      <c r="N38" s="215"/>
      <c r="O38" s="216"/>
      <c r="P38" s="117"/>
    </row>
    <row r="39" spans="1:17" ht="15.75" thickBot="1" x14ac:dyDescent="0.25">
      <c r="A39" s="117"/>
      <c r="B39" s="117"/>
      <c r="C39" s="117"/>
      <c r="D39" s="117"/>
      <c r="E39" s="117"/>
      <c r="F39" s="117"/>
      <c r="G39" s="122"/>
      <c r="H39" s="122"/>
      <c r="I39" s="122"/>
      <c r="J39" s="122"/>
      <c r="K39" s="122"/>
      <c r="L39" s="122"/>
      <c r="M39" s="122"/>
      <c r="N39" s="122"/>
      <c r="O39" s="122"/>
      <c r="P39" s="117"/>
    </row>
    <row r="40" spans="1:17" ht="16.5" thickBot="1" x14ac:dyDescent="0.3">
      <c r="A40" s="117"/>
      <c r="B40" s="213" t="s">
        <v>213</v>
      </c>
      <c r="C40" s="213"/>
      <c r="D40" s="213"/>
      <c r="E40" s="213"/>
      <c r="F40" s="117"/>
      <c r="G40" s="214"/>
      <c r="H40" s="215"/>
      <c r="I40" s="215"/>
      <c r="J40" s="215"/>
      <c r="K40" s="215"/>
      <c r="L40" s="215"/>
      <c r="M40" s="215"/>
      <c r="N40" s="215"/>
      <c r="O40" s="216"/>
      <c r="P40" s="117"/>
    </row>
    <row r="41" spans="1:17" ht="16.5" thickBot="1" x14ac:dyDescent="0.3">
      <c r="A41" s="117"/>
      <c r="B41" s="119"/>
      <c r="C41" s="119"/>
      <c r="D41" s="119"/>
      <c r="E41" s="119"/>
      <c r="F41" s="117"/>
      <c r="G41" s="122"/>
      <c r="H41" s="122"/>
      <c r="I41" s="122"/>
      <c r="J41" s="122"/>
      <c r="K41" s="122"/>
      <c r="L41" s="122"/>
      <c r="M41" s="122"/>
      <c r="N41" s="122"/>
      <c r="O41" s="122"/>
      <c r="P41" s="117"/>
    </row>
    <row r="42" spans="1:17" ht="16.5" thickBot="1" x14ac:dyDescent="0.3">
      <c r="A42" s="117"/>
      <c r="B42" s="213" t="s">
        <v>5</v>
      </c>
      <c r="C42" s="213"/>
      <c r="D42" s="213"/>
      <c r="E42" s="117"/>
      <c r="F42" s="117"/>
      <c r="G42" s="214"/>
      <c r="H42" s="215"/>
      <c r="I42" s="215"/>
      <c r="J42" s="215"/>
      <c r="K42" s="215"/>
      <c r="L42" s="215"/>
      <c r="M42" s="215"/>
      <c r="N42" s="215"/>
      <c r="O42" s="216"/>
      <c r="P42" s="117"/>
    </row>
    <row r="43" spans="1:17" ht="15.75" thickBot="1" x14ac:dyDescent="0.25">
      <c r="A43" s="117"/>
      <c r="B43" s="117"/>
      <c r="C43" s="117"/>
      <c r="D43" s="117"/>
      <c r="E43" s="117"/>
      <c r="F43" s="117"/>
      <c r="G43" s="122"/>
      <c r="H43" s="122"/>
      <c r="I43" s="122"/>
      <c r="J43" s="122"/>
      <c r="K43" s="122"/>
      <c r="L43" s="122"/>
      <c r="M43" s="122"/>
      <c r="N43" s="122"/>
      <c r="O43" s="122"/>
      <c r="P43" s="117"/>
    </row>
    <row r="44" spans="1:17" ht="16.5" thickBot="1" x14ac:dyDescent="0.3">
      <c r="A44" s="117"/>
      <c r="B44" s="213" t="s">
        <v>6</v>
      </c>
      <c r="C44" s="213"/>
      <c r="D44" s="213"/>
      <c r="E44" s="117"/>
      <c r="F44" s="117"/>
      <c r="G44" s="214"/>
      <c r="H44" s="215"/>
      <c r="I44" s="215"/>
      <c r="J44" s="215"/>
      <c r="K44" s="215"/>
      <c r="L44" s="215"/>
      <c r="M44" s="215"/>
      <c r="N44" s="215"/>
      <c r="O44" s="216"/>
      <c r="P44" s="117"/>
    </row>
    <row r="45" spans="1:17" ht="15.75" thickBot="1" x14ac:dyDescent="0.25">
      <c r="A45" s="117"/>
      <c r="B45" s="117"/>
      <c r="C45" s="117"/>
      <c r="D45" s="117"/>
      <c r="E45" s="117"/>
      <c r="F45" s="117"/>
      <c r="G45" s="122"/>
      <c r="H45" s="122"/>
      <c r="I45" s="122"/>
      <c r="J45" s="122"/>
      <c r="K45" s="122"/>
      <c r="L45" s="122"/>
      <c r="M45" s="122"/>
      <c r="N45" s="122"/>
      <c r="O45" s="122"/>
      <c r="P45" s="117"/>
    </row>
    <row r="46" spans="1:17" ht="16.5" thickBot="1" x14ac:dyDescent="0.3">
      <c r="A46" s="117"/>
      <c r="B46" s="213" t="s">
        <v>7</v>
      </c>
      <c r="C46" s="213"/>
      <c r="D46" s="117"/>
      <c r="E46" s="117"/>
      <c r="F46" s="117"/>
      <c r="G46" s="214"/>
      <c r="H46" s="215"/>
      <c r="I46" s="215"/>
      <c r="J46" s="215"/>
      <c r="K46" s="215"/>
      <c r="L46" s="215"/>
      <c r="M46" s="215"/>
      <c r="N46" s="215"/>
      <c r="O46" s="216"/>
      <c r="P46" s="117"/>
    </row>
    <row r="47" spans="1:17" ht="16.5" thickBot="1" x14ac:dyDescent="0.3">
      <c r="A47" s="117"/>
      <c r="B47" s="119"/>
      <c r="C47" s="119"/>
      <c r="D47" s="117"/>
      <c r="E47" s="117"/>
      <c r="F47" s="117"/>
      <c r="G47" s="123"/>
      <c r="H47" s="123"/>
      <c r="I47" s="123"/>
      <c r="J47" s="123"/>
      <c r="K47" s="123"/>
      <c r="L47" s="123"/>
      <c r="M47" s="123"/>
      <c r="N47" s="123"/>
      <c r="O47" s="123"/>
      <c r="P47" s="117"/>
    </row>
    <row r="48" spans="1:17" ht="16.5" thickBot="1" x14ac:dyDescent="0.3">
      <c r="A48" s="117"/>
      <c r="B48" s="213" t="s">
        <v>214</v>
      </c>
      <c r="C48" s="213"/>
      <c r="D48" s="213"/>
      <c r="E48" s="117"/>
      <c r="F48" s="117"/>
      <c r="G48" s="225"/>
      <c r="H48" s="215"/>
      <c r="I48" s="215"/>
      <c r="J48" s="215"/>
      <c r="K48" s="215"/>
      <c r="L48" s="215"/>
      <c r="M48" s="215"/>
      <c r="N48" s="215"/>
      <c r="O48" s="216"/>
      <c r="P48" s="117"/>
    </row>
    <row r="49" spans="1:16" ht="15.75" thickBot="1" x14ac:dyDescent="0.25">
      <c r="A49" s="117"/>
      <c r="B49" s="117"/>
      <c r="C49" s="117"/>
      <c r="D49" s="117"/>
      <c r="E49" s="117"/>
      <c r="F49" s="117"/>
      <c r="G49" s="122"/>
      <c r="H49" s="122"/>
      <c r="I49" s="122"/>
      <c r="J49" s="122"/>
      <c r="K49" s="122"/>
      <c r="L49" s="122"/>
      <c r="M49" s="122"/>
      <c r="N49" s="122"/>
      <c r="O49" s="122"/>
      <c r="P49" s="117"/>
    </row>
    <row r="50" spans="1:16" ht="16.5" thickBot="1" x14ac:dyDescent="0.3">
      <c r="A50" s="117"/>
      <c r="B50" s="213" t="s">
        <v>8</v>
      </c>
      <c r="C50" s="213"/>
      <c r="D50" s="213"/>
      <c r="E50" s="213"/>
      <c r="F50" s="117"/>
      <c r="G50" s="222"/>
      <c r="H50" s="223"/>
      <c r="I50" s="223"/>
      <c r="J50" s="223"/>
      <c r="K50" s="223"/>
      <c r="L50" s="223"/>
      <c r="M50" s="223"/>
      <c r="N50" s="223"/>
      <c r="O50" s="224"/>
      <c r="P50" s="117"/>
    </row>
    <row r="51" spans="1:16" ht="15.75" x14ac:dyDescent="0.25">
      <c r="A51" s="117"/>
      <c r="B51" s="119"/>
      <c r="C51" s="119"/>
      <c r="D51" s="119"/>
      <c r="E51" s="122"/>
      <c r="F51" s="117"/>
      <c r="G51" s="124"/>
      <c r="H51" s="124"/>
      <c r="I51" s="124"/>
      <c r="J51" s="124"/>
      <c r="K51" s="124"/>
      <c r="L51" s="124"/>
      <c r="M51" s="124"/>
      <c r="N51" s="124"/>
      <c r="O51" s="124"/>
      <c r="P51" s="117"/>
    </row>
    <row r="52" spans="1:16" ht="15.75" thickBot="1" x14ac:dyDescent="0.25">
      <c r="A52" s="117"/>
      <c r="B52" s="117"/>
      <c r="C52" s="117"/>
      <c r="D52" s="117"/>
      <c r="E52" s="117"/>
      <c r="F52" s="117"/>
      <c r="G52" s="122"/>
      <c r="H52" s="122"/>
      <c r="I52" s="122"/>
      <c r="J52" s="122"/>
      <c r="K52" s="122"/>
      <c r="L52" s="122"/>
      <c r="M52" s="122"/>
      <c r="N52" s="122"/>
      <c r="O52" s="122"/>
      <c r="P52" s="117"/>
    </row>
    <row r="53" spans="1:16" ht="16.5" thickBot="1" x14ac:dyDescent="0.3">
      <c r="A53" s="117"/>
      <c r="B53" s="213" t="s">
        <v>9</v>
      </c>
      <c r="C53" s="213"/>
      <c r="D53" s="213"/>
      <c r="E53" s="213"/>
      <c r="F53" s="117"/>
      <c r="G53" s="219"/>
      <c r="H53" s="220"/>
      <c r="I53" s="220"/>
      <c r="J53" s="220"/>
      <c r="K53" s="220"/>
      <c r="L53" s="220"/>
      <c r="M53" s="220"/>
      <c r="N53" s="220"/>
      <c r="O53" s="221"/>
      <c r="P53" s="117"/>
    </row>
    <row r="54" spans="1:16" ht="15" x14ac:dyDescent="0.2">
      <c r="A54" s="117"/>
      <c r="B54" s="117"/>
      <c r="C54" s="117"/>
      <c r="D54" s="117"/>
      <c r="E54" s="117"/>
      <c r="F54" s="117"/>
      <c r="G54" s="117"/>
      <c r="H54" s="117"/>
      <c r="I54" s="117"/>
      <c r="J54" s="117"/>
      <c r="K54" s="117"/>
      <c r="L54" s="117"/>
      <c r="M54" s="117"/>
      <c r="N54" s="117"/>
      <c r="O54" s="117"/>
      <c r="P54" s="117"/>
    </row>
    <row r="55" spans="1:16" ht="15.75" x14ac:dyDescent="0.25">
      <c r="A55" s="117"/>
      <c r="B55" s="217" t="s">
        <v>221</v>
      </c>
      <c r="C55" s="217"/>
      <c r="D55" s="217"/>
      <c r="E55" s="217"/>
      <c r="F55" s="217"/>
      <c r="G55" s="217"/>
      <c r="H55" s="217"/>
      <c r="I55" s="217"/>
      <c r="J55" s="217"/>
      <c r="K55" s="217"/>
      <c r="L55" s="217"/>
      <c r="M55" s="217"/>
      <c r="N55" s="217"/>
      <c r="O55" s="217"/>
      <c r="P55" s="117"/>
    </row>
    <row r="56" spans="1:16" ht="15" x14ac:dyDescent="0.2">
      <c r="A56" s="117"/>
      <c r="B56" s="117"/>
      <c r="C56" s="117"/>
      <c r="D56" s="117"/>
      <c r="E56" s="117"/>
      <c r="F56" s="117"/>
      <c r="G56" s="117"/>
      <c r="H56" s="117"/>
      <c r="I56" s="117"/>
      <c r="J56" s="117"/>
      <c r="K56" s="117"/>
      <c r="L56" s="117"/>
      <c r="M56" s="117"/>
      <c r="N56" s="117"/>
      <c r="O56" s="117"/>
      <c r="P56" s="117"/>
    </row>
    <row r="57" spans="1:16" ht="15.75" x14ac:dyDescent="0.25">
      <c r="A57" s="117"/>
      <c r="B57" s="164" t="s">
        <v>474</v>
      </c>
      <c r="C57" s="117"/>
      <c r="D57" s="117"/>
      <c r="E57" s="117"/>
      <c r="F57" s="117"/>
      <c r="G57" s="117"/>
      <c r="H57" s="117"/>
      <c r="I57" s="117"/>
      <c r="J57" s="117"/>
      <c r="K57" s="117"/>
      <c r="L57" s="117"/>
      <c r="M57" s="117"/>
      <c r="N57" s="117"/>
      <c r="O57" s="117"/>
      <c r="P57" s="117"/>
    </row>
    <row r="58" spans="1:16" ht="15" x14ac:dyDescent="0.2">
      <c r="A58" s="117"/>
      <c r="B58" s="117"/>
      <c r="C58" s="117"/>
      <c r="D58" s="117"/>
      <c r="E58" s="117"/>
      <c r="F58" s="117"/>
      <c r="G58" s="117"/>
      <c r="H58" s="117"/>
      <c r="I58" s="117"/>
      <c r="J58" s="117"/>
      <c r="K58" s="117"/>
      <c r="L58" s="117"/>
      <c r="M58" s="117"/>
      <c r="N58" s="117"/>
      <c r="O58" s="117"/>
      <c r="P58" s="117"/>
    </row>
    <row r="59" spans="1:16" ht="15" x14ac:dyDescent="0.2">
      <c r="A59" s="117"/>
      <c r="B59" s="117" t="s">
        <v>477</v>
      </c>
      <c r="C59" s="117"/>
      <c r="D59" s="117"/>
      <c r="E59" s="117"/>
      <c r="F59" s="117"/>
      <c r="G59" s="117"/>
      <c r="H59" s="117"/>
      <c r="I59" s="117"/>
      <c r="J59" s="117"/>
      <c r="K59" s="117"/>
      <c r="L59" s="117"/>
      <c r="M59" s="121"/>
      <c r="N59" s="121"/>
      <c r="O59" s="117"/>
      <c r="P59" s="117"/>
    </row>
    <row r="60" spans="1:16" ht="15" x14ac:dyDescent="0.2">
      <c r="A60" s="117"/>
      <c r="B60" s="117"/>
      <c r="C60" s="117"/>
      <c r="D60" s="117"/>
      <c r="E60" s="117"/>
      <c r="F60" s="117"/>
      <c r="G60" s="117"/>
      <c r="H60" s="117"/>
      <c r="I60" s="117"/>
      <c r="J60" s="117"/>
      <c r="K60" s="117"/>
      <c r="L60" s="117"/>
      <c r="M60" s="117"/>
      <c r="N60" s="117"/>
      <c r="O60" s="117"/>
      <c r="P60" s="117"/>
    </row>
    <row r="61" spans="1:16" ht="15" x14ac:dyDescent="0.2">
      <c r="A61" s="117"/>
      <c r="B61" s="117" t="s">
        <v>475</v>
      </c>
      <c r="C61" s="117"/>
      <c r="D61" s="117"/>
      <c r="E61" s="117"/>
      <c r="F61" s="117"/>
      <c r="G61" s="117"/>
      <c r="H61" s="117"/>
      <c r="I61" s="117"/>
      <c r="J61" s="117"/>
      <c r="K61" s="117"/>
      <c r="L61" s="117"/>
      <c r="M61" s="121"/>
      <c r="N61" s="121"/>
      <c r="O61" s="117"/>
      <c r="P61" s="117"/>
    </row>
    <row r="62" spans="1:16" ht="15" x14ac:dyDescent="0.2">
      <c r="A62" s="117"/>
      <c r="B62" s="117"/>
      <c r="C62" s="117"/>
      <c r="D62" s="117"/>
      <c r="E62" s="117"/>
      <c r="F62" s="117"/>
      <c r="G62" s="117"/>
      <c r="H62" s="117"/>
      <c r="I62" s="117"/>
      <c r="J62" s="117"/>
      <c r="K62" s="117"/>
    </row>
    <row r="63" spans="1:16" ht="15" x14ac:dyDescent="0.2">
      <c r="A63" s="117"/>
      <c r="B63" s="117" t="s">
        <v>476</v>
      </c>
      <c r="C63" s="117"/>
      <c r="D63" s="117"/>
      <c r="E63" s="117"/>
      <c r="F63" s="117"/>
      <c r="G63" s="117"/>
      <c r="H63" s="117"/>
      <c r="I63" s="117"/>
      <c r="J63" s="117"/>
      <c r="K63" s="117"/>
      <c r="L63" s="117"/>
      <c r="M63" s="121"/>
      <c r="N63" s="121"/>
      <c r="O63" s="117"/>
      <c r="P63" s="117"/>
    </row>
    <row r="64" spans="1:16" ht="15" x14ac:dyDescent="0.2">
      <c r="A64" s="117"/>
      <c r="B64" s="117"/>
      <c r="C64" s="117"/>
      <c r="D64" s="117"/>
      <c r="E64" s="117"/>
      <c r="F64" s="117"/>
      <c r="G64" s="117"/>
      <c r="H64" s="117"/>
      <c r="I64" s="117"/>
      <c r="J64" s="117"/>
      <c r="K64" s="117"/>
      <c r="L64" s="117"/>
      <c r="M64" s="117"/>
      <c r="N64" s="117"/>
      <c r="O64" s="117"/>
      <c r="P64" s="117"/>
    </row>
    <row r="65" spans="2:2" ht="15.75" x14ac:dyDescent="0.25">
      <c r="B65" s="164" t="s">
        <v>478</v>
      </c>
    </row>
  </sheetData>
  <sheetProtection selectLockedCells="1"/>
  <protectedRanges>
    <protectedRange sqref="G46:O48 G18:O30 G32:O32 G34:O34 G36:O36 G38:O38 G40:O40 G42:O42 G44:O44 G12:O16 G50:O51 M59:N59 M61:N61 M63:N63" name="Range1"/>
  </protectedRanges>
  <mergeCells count="42">
    <mergeCell ref="B10:O10"/>
    <mergeCell ref="H2:O2"/>
    <mergeCell ref="H3:O3"/>
    <mergeCell ref="H4:O4"/>
    <mergeCell ref="D7:M8"/>
    <mergeCell ref="B18:F18"/>
    <mergeCell ref="G18:O18"/>
    <mergeCell ref="G20:O20"/>
    <mergeCell ref="B12:D12"/>
    <mergeCell ref="G12:O12"/>
    <mergeCell ref="B32:C32"/>
    <mergeCell ref="G32:O32"/>
    <mergeCell ref="G23:O23"/>
    <mergeCell ref="B25:F25"/>
    <mergeCell ref="B30:F30"/>
    <mergeCell ref="B28:F28"/>
    <mergeCell ref="B23:F23"/>
    <mergeCell ref="G28:O28"/>
    <mergeCell ref="B55:O55"/>
    <mergeCell ref="H5:O5"/>
    <mergeCell ref="B53:E53"/>
    <mergeCell ref="G53:O53"/>
    <mergeCell ref="G44:O44"/>
    <mergeCell ref="B46:C46"/>
    <mergeCell ref="G46:O46"/>
    <mergeCell ref="G50:O50"/>
    <mergeCell ref="G48:O48"/>
    <mergeCell ref="B44:D44"/>
    <mergeCell ref="B38:D38"/>
    <mergeCell ref="B34:D34"/>
    <mergeCell ref="G34:O34"/>
    <mergeCell ref="G40:O40"/>
    <mergeCell ref="B14:C14"/>
    <mergeCell ref="B16:E16"/>
    <mergeCell ref="B50:E50"/>
    <mergeCell ref="B40:E40"/>
    <mergeCell ref="B48:D48"/>
    <mergeCell ref="B36:D36"/>
    <mergeCell ref="G36:O36"/>
    <mergeCell ref="B42:D42"/>
    <mergeCell ref="G42:O42"/>
    <mergeCell ref="G38:O38"/>
  </mergeCells>
  <phoneticPr fontId="0" type="noConversion"/>
  <pageMargins left="0.75" right="0.75" top="1" bottom="1" header="0.5" footer="0.5"/>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28575</xdr:colOff>
                    <xdr:row>6</xdr:row>
                    <xdr:rowOff>85725</xdr:rowOff>
                  </from>
                  <to>
                    <xdr:col>15</xdr:col>
                    <xdr:colOff>0</xdr:colOff>
                    <xdr:row>8</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9525</xdr:colOff>
                    <xdr:row>15</xdr:row>
                    <xdr:rowOff>0</xdr:rowOff>
                  </from>
                  <to>
                    <xdr:col>8</xdr:col>
                    <xdr:colOff>161925</xdr:colOff>
                    <xdr:row>16</xdr:row>
                    <xdr:rowOff>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8</xdr:col>
                    <xdr:colOff>285750</xdr:colOff>
                    <xdr:row>15</xdr:row>
                    <xdr:rowOff>0</xdr:rowOff>
                  </from>
                  <to>
                    <xdr:col>11</xdr:col>
                    <xdr:colOff>38100</xdr:colOff>
                    <xdr:row>16</xdr:row>
                    <xdr:rowOff>9525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11</xdr:col>
                    <xdr:colOff>95250</xdr:colOff>
                    <xdr:row>15</xdr:row>
                    <xdr:rowOff>0</xdr:rowOff>
                  </from>
                  <to>
                    <xdr:col>13</xdr:col>
                    <xdr:colOff>0</xdr:colOff>
                    <xdr:row>16</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6</xdr:col>
                    <xdr:colOff>9525</xdr:colOff>
                    <xdr:row>23</xdr:row>
                    <xdr:rowOff>152400</xdr:rowOff>
                  </from>
                  <to>
                    <xdr:col>8</xdr:col>
                    <xdr:colOff>476250</xdr:colOff>
                    <xdr:row>24</xdr:row>
                    <xdr:rowOff>142875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8</xdr:col>
                    <xdr:colOff>352425</xdr:colOff>
                    <xdr:row>23</xdr:row>
                    <xdr:rowOff>152400</xdr:rowOff>
                  </from>
                  <to>
                    <xdr:col>11</xdr:col>
                    <xdr:colOff>200025</xdr:colOff>
                    <xdr:row>24</xdr:row>
                    <xdr:rowOff>142875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10</xdr:col>
                    <xdr:colOff>533400</xdr:colOff>
                    <xdr:row>23</xdr:row>
                    <xdr:rowOff>152400</xdr:rowOff>
                  </from>
                  <to>
                    <xdr:col>13</xdr:col>
                    <xdr:colOff>476250</xdr:colOff>
                    <xdr:row>24</xdr:row>
                    <xdr:rowOff>142875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6</xdr:col>
                    <xdr:colOff>9525</xdr:colOff>
                    <xdr:row>25</xdr:row>
                    <xdr:rowOff>0</xdr:rowOff>
                  </from>
                  <to>
                    <xdr:col>8</xdr:col>
                    <xdr:colOff>0</xdr:colOff>
                    <xdr:row>25</xdr:row>
                    <xdr:rowOff>200025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8</xdr:col>
                    <xdr:colOff>352425</xdr:colOff>
                    <xdr:row>25</xdr:row>
                    <xdr:rowOff>0</xdr:rowOff>
                  </from>
                  <to>
                    <xdr:col>10</xdr:col>
                    <xdr:colOff>342900</xdr:colOff>
                    <xdr:row>25</xdr:row>
                    <xdr:rowOff>200025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6</xdr:col>
                    <xdr:colOff>47625</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6</xdr:col>
                    <xdr:colOff>9525</xdr:colOff>
                    <xdr:row>12</xdr:row>
                    <xdr:rowOff>133350</xdr:rowOff>
                  </from>
                  <to>
                    <xdr:col>8</xdr:col>
                    <xdr:colOff>161925</xdr:colOff>
                    <xdr:row>13</xdr:row>
                    <xdr:rowOff>142875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8</xdr:col>
                    <xdr:colOff>285750</xdr:colOff>
                    <xdr:row>12</xdr:row>
                    <xdr:rowOff>152400</xdr:rowOff>
                  </from>
                  <to>
                    <xdr:col>12</xdr:col>
                    <xdr:colOff>0</xdr:colOff>
                    <xdr:row>13</xdr:row>
                    <xdr:rowOff>152400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12</xdr:col>
                    <xdr:colOff>47625</xdr:colOff>
                    <xdr:row>58</xdr:row>
                    <xdr:rowOff>0</xdr:rowOff>
                  </from>
                  <to>
                    <xdr:col>13</xdr:col>
                    <xdr:colOff>0</xdr:colOff>
                    <xdr:row>59</xdr:row>
                    <xdr:rowOff>9525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12</xdr:col>
                    <xdr:colOff>47625</xdr:colOff>
                    <xdr:row>60</xdr:row>
                    <xdr:rowOff>0</xdr:rowOff>
                  </from>
                  <to>
                    <xdr:col>13</xdr:col>
                    <xdr:colOff>0</xdr:colOff>
                    <xdr:row>61</xdr:row>
                    <xdr:rowOff>9525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12</xdr:col>
                    <xdr:colOff>47625</xdr:colOff>
                    <xdr:row>62</xdr:row>
                    <xdr:rowOff>0</xdr:rowOff>
                  </from>
                  <to>
                    <xdr:col>13</xdr:col>
                    <xdr:colOff>0</xdr:colOff>
                    <xdr:row>63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R64"/>
  <sheetViews>
    <sheetView topLeftCell="A55" workbookViewId="0">
      <selection activeCell="M40" sqref="M40"/>
    </sheetView>
  </sheetViews>
  <sheetFormatPr defaultColWidth="9.140625" defaultRowHeight="14.25" x14ac:dyDescent="0.2"/>
  <cols>
    <col min="1" max="11" width="9.140625" style="4"/>
    <col min="12" max="12" width="10.140625" style="4" bestFit="1" customWidth="1"/>
    <col min="13" max="16384" width="9.140625" style="4"/>
  </cols>
  <sheetData>
    <row r="1" spans="2:15" x14ac:dyDescent="0.2">
      <c r="N1" s="4" t="s">
        <v>324</v>
      </c>
    </row>
    <row r="2" spans="2:15" ht="18.75" customHeight="1" x14ac:dyDescent="0.25">
      <c r="D2" s="6"/>
      <c r="E2" s="6"/>
      <c r="F2" s="6"/>
      <c r="G2" s="6"/>
      <c r="H2" s="195">
        <v>2019</v>
      </c>
      <c r="I2" s="195"/>
      <c r="J2" s="195"/>
      <c r="K2" s="195"/>
      <c r="L2" s="195"/>
      <c r="M2" s="195"/>
      <c r="N2" s="195"/>
      <c r="O2" s="6"/>
    </row>
    <row r="3" spans="2:15" ht="18.75" customHeight="1" x14ac:dyDescent="0.25">
      <c r="D3" s="6"/>
      <c r="E3" s="6"/>
      <c r="F3" s="6"/>
      <c r="G3" s="6"/>
      <c r="H3" s="195" t="s">
        <v>176</v>
      </c>
      <c r="I3" s="195"/>
      <c r="J3" s="195"/>
      <c r="K3" s="195"/>
      <c r="L3" s="195"/>
      <c r="M3" s="195"/>
      <c r="N3" s="195"/>
      <c r="O3" s="6"/>
    </row>
    <row r="4" spans="2:15" ht="18.75" customHeight="1" x14ac:dyDescent="0.25">
      <c r="D4" s="6"/>
      <c r="E4" s="6"/>
      <c r="F4" s="6"/>
      <c r="G4" s="6"/>
      <c r="H4" s="195" t="s">
        <v>177</v>
      </c>
      <c r="I4" s="195"/>
      <c r="J4" s="195"/>
      <c r="K4" s="195"/>
      <c r="L4" s="195"/>
      <c r="M4" s="195"/>
      <c r="N4" s="195"/>
      <c r="O4" s="6"/>
    </row>
    <row r="5" spans="2:15" ht="15" x14ac:dyDescent="0.25">
      <c r="D5" s="6"/>
      <c r="E5" s="6"/>
      <c r="F5" s="6"/>
      <c r="G5" s="6"/>
      <c r="H5" s="195"/>
      <c r="I5" s="195"/>
      <c r="J5" s="195"/>
      <c r="K5" s="195"/>
      <c r="L5" s="195"/>
      <c r="M5" s="195"/>
      <c r="N5" s="195"/>
    </row>
    <row r="6" spans="2:15" ht="15" x14ac:dyDescent="0.25">
      <c r="D6" s="6"/>
      <c r="E6" s="6"/>
      <c r="F6" s="6"/>
      <c r="G6" s="6"/>
      <c r="H6" s="6"/>
      <c r="I6" s="6"/>
      <c r="J6" s="6"/>
      <c r="K6" s="6"/>
      <c r="L6" s="6"/>
      <c r="M6" s="6"/>
    </row>
    <row r="7" spans="2:15" ht="15" x14ac:dyDescent="0.25">
      <c r="D7" s="6"/>
      <c r="E7" s="6"/>
      <c r="F7" s="6"/>
      <c r="G7" s="6"/>
      <c r="H7" s="6"/>
      <c r="I7" s="6"/>
      <c r="J7" s="6"/>
      <c r="K7" s="6"/>
      <c r="L7" s="6"/>
      <c r="M7" s="6"/>
    </row>
    <row r="8" spans="2:15" ht="15" x14ac:dyDescent="0.25">
      <c r="D8" s="6"/>
      <c r="E8" s="6"/>
      <c r="F8" s="6"/>
      <c r="G8" s="6"/>
      <c r="H8" s="6"/>
      <c r="I8" s="6"/>
      <c r="J8" s="6"/>
      <c r="K8" s="6"/>
      <c r="L8" s="6"/>
      <c r="M8" s="6"/>
    </row>
    <row r="9" spans="2:15" ht="15" x14ac:dyDescent="0.25">
      <c r="D9" s="6"/>
      <c r="E9" s="6"/>
      <c r="F9" s="6"/>
      <c r="G9" s="6"/>
      <c r="H9" s="6"/>
      <c r="I9" s="6"/>
      <c r="J9" s="6"/>
      <c r="K9" s="6"/>
      <c r="L9" s="6"/>
      <c r="M9" s="6"/>
    </row>
    <row r="10" spans="2:15" ht="15" x14ac:dyDescent="0.25">
      <c r="B10" s="195" t="s">
        <v>392</v>
      </c>
      <c r="C10" s="195"/>
      <c r="D10" s="195"/>
      <c r="E10" s="195"/>
      <c r="F10" s="195"/>
      <c r="G10" s="195"/>
      <c r="H10" s="195"/>
      <c r="I10" s="195"/>
      <c r="J10" s="195"/>
      <c r="K10" s="195"/>
      <c r="L10" s="195"/>
      <c r="M10" s="195"/>
      <c r="N10" s="195"/>
      <c r="O10" s="195"/>
    </row>
    <row r="11" spans="2:15" ht="15.75" thickBot="1" x14ac:dyDescent="0.3">
      <c r="B11" s="14"/>
      <c r="C11" s="14"/>
      <c r="D11" s="14"/>
      <c r="E11" s="14"/>
      <c r="F11" s="14"/>
      <c r="G11" s="14"/>
      <c r="H11" s="14"/>
      <c r="I11" s="14"/>
      <c r="J11" s="14"/>
      <c r="K11" s="14"/>
      <c r="L11" s="14"/>
      <c r="M11" s="14"/>
      <c r="N11" s="14"/>
      <c r="O11" s="14"/>
    </row>
    <row r="12" spans="2:15" ht="15.75" thickBot="1" x14ac:dyDescent="0.3">
      <c r="B12" s="230" t="s">
        <v>222</v>
      </c>
      <c r="C12" s="230"/>
      <c r="D12" s="230"/>
      <c r="E12" s="14"/>
      <c r="F12" s="232">
        <f>'General Information'!G32</f>
        <v>0</v>
      </c>
      <c r="G12" s="233"/>
      <c r="H12" s="233"/>
      <c r="I12" s="233"/>
      <c r="J12" s="233"/>
      <c r="K12" s="233"/>
      <c r="L12" s="233"/>
      <c r="M12" s="234"/>
      <c r="N12" s="14"/>
      <c r="O12" s="14"/>
    </row>
    <row r="13" spans="2:15" ht="15.75" thickBot="1" x14ac:dyDescent="0.3">
      <c r="B13" s="230" t="s">
        <v>223</v>
      </c>
      <c r="C13" s="230"/>
      <c r="D13" s="230"/>
      <c r="E13" s="14"/>
      <c r="F13" s="232">
        <f>'General Information'!G34</f>
        <v>0</v>
      </c>
      <c r="G13" s="233"/>
      <c r="H13" s="233"/>
      <c r="I13" s="233"/>
      <c r="J13" s="233"/>
      <c r="K13" s="233"/>
      <c r="L13" s="233"/>
      <c r="M13" s="234"/>
      <c r="N13" s="14"/>
      <c r="O13" s="14"/>
    </row>
    <row r="14" spans="2:15" ht="15.75" thickBot="1" x14ac:dyDescent="0.3">
      <c r="B14" s="7" t="s">
        <v>225</v>
      </c>
      <c r="C14" s="7"/>
      <c r="D14" s="7"/>
      <c r="E14" s="14"/>
      <c r="F14" s="232">
        <f>'General Information'!G42</f>
        <v>0</v>
      </c>
      <c r="G14" s="233"/>
      <c r="H14" s="233"/>
      <c r="I14" s="233"/>
      <c r="J14" s="233"/>
      <c r="K14" s="233"/>
      <c r="L14" s="233"/>
      <c r="M14" s="234"/>
      <c r="N14" s="14"/>
      <c r="O14" s="14"/>
    </row>
    <row r="15" spans="2:15" ht="15.75" thickBot="1" x14ac:dyDescent="0.3">
      <c r="B15" s="230" t="s">
        <v>224</v>
      </c>
      <c r="C15" s="230"/>
      <c r="D15" s="230"/>
      <c r="E15" s="230"/>
      <c r="F15" s="232"/>
      <c r="G15" s="233"/>
      <c r="H15" s="233"/>
      <c r="I15" s="233"/>
      <c r="J15" s="233"/>
      <c r="K15" s="233"/>
      <c r="L15" s="233"/>
      <c r="M15" s="234"/>
      <c r="N15" s="14"/>
      <c r="O15" s="14"/>
    </row>
    <row r="17" spans="2:13" ht="15" x14ac:dyDescent="0.25">
      <c r="B17" s="230" t="s">
        <v>10</v>
      </c>
      <c r="C17" s="230"/>
      <c r="D17" s="230"/>
      <c r="E17" s="230"/>
      <c r="F17" s="230"/>
      <c r="G17" s="230"/>
    </row>
    <row r="19" spans="2:13" ht="15" x14ac:dyDescent="0.25">
      <c r="B19" s="230" t="s">
        <v>11</v>
      </c>
      <c r="C19" s="230"/>
      <c r="D19" s="230"/>
      <c r="E19" s="8"/>
      <c r="G19" s="230" t="s">
        <v>236</v>
      </c>
      <c r="H19" s="230"/>
      <c r="I19" s="230"/>
      <c r="K19" s="8"/>
    </row>
    <row r="20" spans="2:13" ht="15" x14ac:dyDescent="0.25">
      <c r="B20" s="230" t="s">
        <v>13</v>
      </c>
      <c r="C20" s="230"/>
      <c r="E20" s="8"/>
      <c r="G20" s="230" t="s">
        <v>234</v>
      </c>
      <c r="H20" s="230"/>
      <c r="I20" s="230"/>
      <c r="K20" s="8"/>
    </row>
    <row r="21" spans="2:13" ht="15" x14ac:dyDescent="0.25">
      <c r="B21" s="230" t="s">
        <v>237</v>
      </c>
      <c r="C21" s="230"/>
      <c r="E21" s="8"/>
      <c r="G21" s="7" t="s">
        <v>238</v>
      </c>
      <c r="H21" s="7"/>
      <c r="K21" s="8"/>
    </row>
    <row r="22" spans="2:13" ht="15" x14ac:dyDescent="0.25">
      <c r="B22" s="230" t="s">
        <v>15</v>
      </c>
      <c r="C22" s="230"/>
      <c r="E22" s="8"/>
      <c r="G22" s="230" t="s">
        <v>16</v>
      </c>
      <c r="H22" s="230"/>
      <c r="I22" s="230"/>
      <c r="J22" s="230"/>
      <c r="K22" s="8"/>
    </row>
    <row r="23" spans="2:13" ht="15" x14ac:dyDescent="0.25">
      <c r="B23" s="230" t="s">
        <v>17</v>
      </c>
      <c r="C23" s="230"/>
      <c r="E23" s="8"/>
      <c r="G23" s="230" t="s">
        <v>18</v>
      </c>
      <c r="H23" s="230"/>
      <c r="I23" s="230"/>
      <c r="K23" s="8"/>
    </row>
    <row r="24" spans="2:13" ht="15" x14ac:dyDescent="0.25">
      <c r="B24" s="230" t="s">
        <v>19</v>
      </c>
      <c r="C24" s="230"/>
      <c r="E24" s="8"/>
      <c r="G24" s="230" t="s">
        <v>226</v>
      </c>
      <c r="H24" s="230"/>
      <c r="I24" s="230"/>
      <c r="J24" s="230"/>
      <c r="K24" s="8"/>
    </row>
    <row r="25" spans="2:13" ht="15" x14ac:dyDescent="0.25">
      <c r="B25" s="230" t="s">
        <v>21</v>
      </c>
      <c r="C25" s="230"/>
      <c r="E25" s="8"/>
      <c r="G25" s="230" t="s">
        <v>233</v>
      </c>
      <c r="H25" s="230"/>
      <c r="I25" s="230"/>
      <c r="J25" s="230"/>
      <c r="K25" s="8"/>
    </row>
    <row r="26" spans="2:13" ht="15" x14ac:dyDescent="0.25">
      <c r="B26" s="230" t="s">
        <v>23</v>
      </c>
      <c r="C26" s="230"/>
      <c r="D26" s="230"/>
      <c r="E26" s="8"/>
      <c r="G26" s="230" t="s">
        <v>235</v>
      </c>
      <c r="H26" s="230"/>
      <c r="I26" s="230"/>
      <c r="J26" s="230"/>
      <c r="K26" s="8"/>
    </row>
    <row r="27" spans="2:13" ht="15" x14ac:dyDescent="0.25">
      <c r="B27" s="230" t="s">
        <v>232</v>
      </c>
      <c r="C27" s="230"/>
      <c r="D27" s="230"/>
      <c r="E27" s="8"/>
    </row>
    <row r="28" spans="2:13" ht="15" x14ac:dyDescent="0.25">
      <c r="B28" s="116"/>
      <c r="C28" s="116"/>
      <c r="D28" s="116"/>
      <c r="E28" s="8"/>
    </row>
    <row r="29" spans="2:13" ht="15" x14ac:dyDescent="0.25">
      <c r="B29" s="195" t="s">
        <v>390</v>
      </c>
      <c r="C29" s="195"/>
      <c r="D29" s="195"/>
      <c r="E29" s="195"/>
      <c r="F29" s="195"/>
      <c r="G29" s="195"/>
      <c r="H29" s="195"/>
      <c r="I29" s="195"/>
      <c r="J29" s="195"/>
      <c r="K29" s="195"/>
      <c r="L29" s="195"/>
      <c r="M29" s="195"/>
    </row>
    <row r="30" spans="2:13" x14ac:dyDescent="0.2">
      <c r="B30" s="231"/>
      <c r="C30" s="231"/>
      <c r="D30" s="231"/>
      <c r="E30" s="231"/>
      <c r="F30" s="231"/>
      <c r="G30" s="231"/>
      <c r="H30" s="231"/>
      <c r="I30" s="231"/>
      <c r="J30" s="231"/>
      <c r="K30" s="231"/>
      <c r="L30" s="231"/>
      <c r="M30" s="231"/>
    </row>
    <row r="31" spans="2:13" x14ac:dyDescent="0.2">
      <c r="B31" s="231"/>
      <c r="C31" s="231"/>
      <c r="D31" s="231"/>
      <c r="E31" s="231"/>
      <c r="F31" s="231"/>
      <c r="G31" s="231"/>
      <c r="H31" s="231"/>
      <c r="I31" s="231"/>
      <c r="J31" s="231"/>
      <c r="K31" s="231"/>
      <c r="L31" s="231"/>
      <c r="M31" s="231"/>
    </row>
    <row r="32" spans="2:13" x14ac:dyDescent="0.2">
      <c r="B32" s="231"/>
      <c r="C32" s="231"/>
      <c r="D32" s="231"/>
      <c r="E32" s="231"/>
      <c r="F32" s="231"/>
      <c r="G32" s="231"/>
      <c r="H32" s="231"/>
      <c r="I32" s="231"/>
      <c r="J32" s="231"/>
      <c r="K32" s="231"/>
      <c r="L32" s="231"/>
      <c r="M32" s="231"/>
    </row>
    <row r="33" spans="2:16" x14ac:dyDescent="0.2">
      <c r="B33" s="231"/>
      <c r="C33" s="231"/>
      <c r="D33" s="231"/>
      <c r="E33" s="231"/>
      <c r="F33" s="231"/>
      <c r="G33" s="231"/>
      <c r="H33" s="231"/>
      <c r="I33" s="231"/>
      <c r="J33" s="231"/>
      <c r="K33" s="231"/>
      <c r="L33" s="231"/>
      <c r="M33" s="231"/>
    </row>
    <row r="35" spans="2:16" ht="15" x14ac:dyDescent="0.25">
      <c r="B35" s="230" t="s">
        <v>20</v>
      </c>
      <c r="C35" s="230"/>
      <c r="E35" s="8"/>
      <c r="G35" s="230" t="s">
        <v>22</v>
      </c>
      <c r="H35" s="230"/>
      <c r="J35" s="8"/>
    </row>
    <row r="36" spans="2:16" ht="15" x14ac:dyDescent="0.25">
      <c r="B36" s="230" t="s">
        <v>12</v>
      </c>
      <c r="C36" s="230"/>
      <c r="E36" s="8"/>
      <c r="G36" s="230" t="s">
        <v>14</v>
      </c>
      <c r="H36" s="230"/>
      <c r="J36" s="8"/>
    </row>
    <row r="37" spans="2:16" ht="15" x14ac:dyDescent="0.25">
      <c r="B37" s="7"/>
      <c r="C37" s="7"/>
      <c r="E37" s="8"/>
      <c r="G37" s="7"/>
      <c r="H37" s="7"/>
      <c r="J37" s="8"/>
    </row>
    <row r="38" spans="2:16" ht="15" x14ac:dyDescent="0.25">
      <c r="B38" s="230" t="s">
        <v>227</v>
      </c>
      <c r="C38" s="230"/>
      <c r="D38" s="230"/>
      <c r="E38" s="230"/>
      <c r="F38" s="230"/>
      <c r="G38" s="230"/>
      <c r="H38" s="230"/>
      <c r="I38" s="230"/>
      <c r="J38" s="230"/>
      <c r="K38" s="8"/>
    </row>
    <row r="39" spans="2:16" ht="15" x14ac:dyDescent="0.25">
      <c r="B39" s="7"/>
      <c r="C39" s="7"/>
      <c r="D39" s="7"/>
      <c r="F39" s="7"/>
      <c r="G39" s="7"/>
      <c r="H39" s="7"/>
      <c r="I39" s="7"/>
      <c r="J39" s="7"/>
      <c r="K39" s="8"/>
    </row>
    <row r="40" spans="2:16" ht="15" x14ac:dyDescent="0.25">
      <c r="B40" s="230" t="s">
        <v>228</v>
      </c>
      <c r="C40" s="230"/>
      <c r="D40" s="230"/>
      <c r="E40" s="7"/>
      <c r="F40" s="7"/>
      <c r="G40" s="230" t="s">
        <v>231</v>
      </c>
      <c r="H40" s="230"/>
      <c r="I40" s="230"/>
      <c r="J40" s="7"/>
      <c r="K40" s="8"/>
    </row>
    <row r="41" spans="2:16" ht="15" x14ac:dyDescent="0.25">
      <c r="B41" s="230" t="s">
        <v>229</v>
      </c>
      <c r="C41" s="230"/>
      <c r="E41" s="8"/>
      <c r="F41" s="7"/>
      <c r="G41" s="230"/>
      <c r="H41" s="230"/>
      <c r="J41" s="8"/>
      <c r="K41" s="8"/>
    </row>
    <row r="42" spans="2:16" ht="15" x14ac:dyDescent="0.25">
      <c r="B42" s="230" t="s">
        <v>230</v>
      </c>
      <c r="C42" s="230"/>
      <c r="D42" s="230"/>
      <c r="E42" s="8"/>
      <c r="G42" s="7"/>
      <c r="H42" s="7"/>
      <c r="I42" s="7"/>
      <c r="J42" s="8"/>
      <c r="K42" s="8"/>
    </row>
    <row r="43" spans="2:16" ht="15.75" thickBot="1" x14ac:dyDescent="0.3">
      <c r="B43" s="230"/>
      <c r="C43" s="230"/>
    </row>
    <row r="44" spans="2:16" ht="15.75" thickBot="1" x14ac:dyDescent="0.3">
      <c r="B44" s="8"/>
      <c r="C44" s="230" t="s">
        <v>24</v>
      </c>
      <c r="D44" s="230"/>
      <c r="E44" s="230"/>
      <c r="F44" s="230"/>
      <c r="G44" s="230"/>
      <c r="H44" s="232"/>
      <c r="I44" s="233"/>
      <c r="J44" s="233"/>
      <c r="K44" s="233"/>
      <c r="L44" s="233"/>
      <c r="M44" s="233"/>
      <c r="N44" s="233"/>
      <c r="O44" s="234"/>
      <c r="P44" s="9"/>
    </row>
    <row r="45" spans="2:16" ht="15" thickBot="1" x14ac:dyDescent="0.25">
      <c r="B45" s="8"/>
    </row>
    <row r="46" spans="2:16" ht="15.75" thickBot="1" x14ac:dyDescent="0.3">
      <c r="B46" s="8"/>
      <c r="C46" s="10" t="s">
        <v>25</v>
      </c>
      <c r="H46" s="232"/>
      <c r="I46" s="233"/>
      <c r="J46" s="233"/>
      <c r="K46" s="233"/>
      <c r="L46" s="233"/>
      <c r="M46" s="233"/>
      <c r="N46" s="233"/>
      <c r="O46" s="234"/>
    </row>
    <row r="48" spans="2:16" ht="15" x14ac:dyDescent="0.25">
      <c r="B48" s="230" t="s">
        <v>26</v>
      </c>
      <c r="C48" s="230"/>
      <c r="D48" s="230"/>
      <c r="E48" s="230"/>
      <c r="F48" s="230"/>
      <c r="G48" s="230"/>
    </row>
    <row r="50" spans="2:18" ht="15" x14ac:dyDescent="0.25">
      <c r="B50" s="230" t="s">
        <v>27</v>
      </c>
      <c r="C50" s="230"/>
      <c r="E50" s="8"/>
      <c r="G50" s="6" t="s">
        <v>28</v>
      </c>
      <c r="H50" s="6"/>
      <c r="K50" s="8"/>
    </row>
    <row r="51" spans="2:18" ht="15" x14ac:dyDescent="0.25">
      <c r="B51" s="230" t="s">
        <v>29</v>
      </c>
      <c r="C51" s="230"/>
      <c r="E51" s="8"/>
      <c r="G51" s="6" t="s">
        <v>30</v>
      </c>
      <c r="H51" s="6"/>
      <c r="K51" s="8"/>
    </row>
    <row r="52" spans="2:18" ht="15" x14ac:dyDescent="0.25">
      <c r="B52" s="230" t="s">
        <v>31</v>
      </c>
      <c r="C52" s="230"/>
      <c r="E52" s="8"/>
      <c r="G52" s="230" t="s">
        <v>239</v>
      </c>
      <c r="H52" s="230"/>
      <c r="I52" s="230"/>
      <c r="J52" s="230"/>
      <c r="K52" s="8"/>
    </row>
    <row r="53" spans="2:18" ht="15" x14ac:dyDescent="0.25">
      <c r="B53" s="230" t="s">
        <v>32</v>
      </c>
      <c r="C53" s="230"/>
      <c r="E53" s="8"/>
      <c r="G53" s="230" t="s">
        <v>240</v>
      </c>
      <c r="H53" s="230"/>
      <c r="I53" s="230"/>
      <c r="J53" s="230"/>
      <c r="K53" s="8"/>
    </row>
    <row r="54" spans="2:18" ht="15.75" thickBot="1" x14ac:dyDescent="0.3">
      <c r="B54" s="230" t="s">
        <v>241</v>
      </c>
      <c r="C54" s="230"/>
      <c r="D54" s="230"/>
      <c r="E54" s="8"/>
      <c r="G54" s="230" t="s">
        <v>243</v>
      </c>
      <c r="H54" s="230"/>
      <c r="I54" s="230"/>
      <c r="K54" s="8"/>
    </row>
    <row r="55" spans="2:18" ht="15.75" thickBot="1" x14ac:dyDescent="0.3">
      <c r="B55" s="230" t="s">
        <v>242</v>
      </c>
      <c r="C55" s="230"/>
      <c r="D55" s="230"/>
      <c r="E55" s="8"/>
      <c r="G55" s="230" t="s">
        <v>244</v>
      </c>
      <c r="H55" s="230"/>
      <c r="I55" s="230"/>
      <c r="K55" s="8"/>
      <c r="L55" s="235"/>
      <c r="M55" s="236"/>
      <c r="N55" s="236"/>
      <c r="O55" s="237"/>
      <c r="P55" s="11"/>
      <c r="Q55" s="11"/>
      <c r="R55" s="11"/>
    </row>
    <row r="56" spans="2:18" ht="15" thickBot="1" x14ac:dyDescent="0.25"/>
    <row r="57" spans="2:18" ht="16.5" thickTop="1" thickBot="1" x14ac:dyDescent="0.3">
      <c r="B57" s="230" t="s">
        <v>245</v>
      </c>
      <c r="C57" s="230"/>
      <c r="D57" s="246"/>
      <c r="E57" s="244"/>
      <c r="F57" s="245"/>
      <c r="H57" s="248" t="s">
        <v>293</v>
      </c>
      <c r="I57" s="248"/>
      <c r="J57" s="248"/>
      <c r="L57" s="81"/>
    </row>
    <row r="58" spans="2:18" ht="16.5" thickTop="1" thickBot="1" x14ac:dyDescent="0.3">
      <c r="G58" s="12"/>
      <c r="H58" s="247" t="s">
        <v>294</v>
      </c>
      <c r="I58" s="247"/>
      <c r="J58" s="247"/>
      <c r="L58" s="82"/>
    </row>
    <row r="59" spans="2:18" ht="16.5" thickTop="1" thickBot="1" x14ac:dyDescent="0.3">
      <c r="B59" s="230" t="s">
        <v>33</v>
      </c>
      <c r="C59" s="230"/>
      <c r="D59" s="241" t="e">
        <f>'Housing Type'!F27</f>
        <v>#DIV/0!</v>
      </c>
      <c r="E59" s="242"/>
      <c r="F59" s="243"/>
      <c r="G59" s="58"/>
      <c r="H59" s="249" t="s">
        <v>295</v>
      </c>
      <c r="I59" s="249"/>
      <c r="J59" s="249"/>
      <c r="K59" s="250"/>
      <c r="L59" s="82"/>
    </row>
    <row r="60" spans="2:18" ht="16.5" thickTop="1" thickBot="1" x14ac:dyDescent="0.3">
      <c r="B60" s="10"/>
    </row>
    <row r="61" spans="2:18" ht="16.5" thickTop="1" thickBot="1" x14ac:dyDescent="0.3">
      <c r="B61" s="230" t="s">
        <v>34</v>
      </c>
      <c r="C61" s="230"/>
      <c r="D61" s="238" t="e">
        <f>'Proposed Project Budget'!H82:H82/'Housing Type'!C27</f>
        <v>#DIV/0!</v>
      </c>
      <c r="E61" s="244"/>
      <c r="F61" s="245"/>
      <c r="G61" s="13"/>
      <c r="H61" s="12"/>
      <c r="I61" s="12"/>
    </row>
    <row r="62" spans="2:18" ht="16.5" thickTop="1" thickBot="1" x14ac:dyDescent="0.3">
      <c r="B62" s="10"/>
    </row>
    <row r="63" spans="2:18" ht="16.5" thickTop="1" thickBot="1" x14ac:dyDescent="0.3">
      <c r="B63" s="230" t="s">
        <v>35</v>
      </c>
      <c r="C63" s="230"/>
      <c r="D63" s="238" t="e">
        <f>'Proposed Project Budget'!H82:H82/'Housing Type'!E27</f>
        <v>#DIV/0!</v>
      </c>
      <c r="E63" s="239"/>
      <c r="F63" s="240"/>
      <c r="G63" s="13"/>
      <c r="H63" s="12"/>
      <c r="I63" s="12"/>
    </row>
    <row r="64" spans="2:18" ht="15" thickTop="1" x14ac:dyDescent="0.2"/>
  </sheetData>
  <sheetProtection selectLockedCells="1"/>
  <protectedRanges>
    <protectedRange sqref="H44:P44 H46:O46 F12:M15 M55:R55" name="Range1"/>
  </protectedRanges>
  <mergeCells count="68">
    <mergeCell ref="H58:J58"/>
    <mergeCell ref="H57:J57"/>
    <mergeCell ref="H59:K59"/>
    <mergeCell ref="B10:O10"/>
    <mergeCell ref="B36:C36"/>
    <mergeCell ref="B20:C20"/>
    <mergeCell ref="B12:D12"/>
    <mergeCell ref="F12:M12"/>
    <mergeCell ref="B13:D13"/>
    <mergeCell ref="G55:I55"/>
    <mergeCell ref="G23:I23"/>
    <mergeCell ref="H44:O44"/>
    <mergeCell ref="B38:J38"/>
    <mergeCell ref="G35:H35"/>
    <mergeCell ref="G41:H41"/>
    <mergeCell ref="G36:H36"/>
    <mergeCell ref="B57:C57"/>
    <mergeCell ref="D57:F57"/>
    <mergeCell ref="B55:D55"/>
    <mergeCell ref="G26:J26"/>
    <mergeCell ref="B27:D27"/>
    <mergeCell ref="B53:C53"/>
    <mergeCell ref="G53:J53"/>
    <mergeCell ref="B42:D42"/>
    <mergeCell ref="H46:O46"/>
    <mergeCell ref="B50:C50"/>
    <mergeCell ref="B52:C52"/>
    <mergeCell ref="B63:C63"/>
    <mergeCell ref="D63:F63"/>
    <mergeCell ref="B59:C59"/>
    <mergeCell ref="D59:F59"/>
    <mergeCell ref="B61:C61"/>
    <mergeCell ref="D61:F61"/>
    <mergeCell ref="H2:N2"/>
    <mergeCell ref="H3:N3"/>
    <mergeCell ref="H4:N4"/>
    <mergeCell ref="H5:N5"/>
    <mergeCell ref="F13:M13"/>
    <mergeCell ref="B15:E15"/>
    <mergeCell ref="F15:M15"/>
    <mergeCell ref="F14:M14"/>
    <mergeCell ref="L55:O55"/>
    <mergeCell ref="B35:C35"/>
    <mergeCell ref="B54:D54"/>
    <mergeCell ref="G54:I54"/>
    <mergeCell ref="B41:C41"/>
    <mergeCell ref="B51:C51"/>
    <mergeCell ref="B43:C43"/>
    <mergeCell ref="C44:G44"/>
    <mergeCell ref="B17:G17"/>
    <mergeCell ref="B48:G48"/>
    <mergeCell ref="B19:D19"/>
    <mergeCell ref="G52:J52"/>
    <mergeCell ref="G20:I20"/>
    <mergeCell ref="G19:I19"/>
    <mergeCell ref="G25:J25"/>
    <mergeCell ref="B24:C24"/>
    <mergeCell ref="B25:C25"/>
    <mergeCell ref="B40:D40"/>
    <mergeCell ref="B21:C21"/>
    <mergeCell ref="G40:I40"/>
    <mergeCell ref="B26:D26"/>
    <mergeCell ref="B22:C22"/>
    <mergeCell ref="G22:J22"/>
    <mergeCell ref="B23:C23"/>
    <mergeCell ref="G24:J24"/>
    <mergeCell ref="B30:M33"/>
    <mergeCell ref="B29:M29"/>
  </mergeCells>
  <phoneticPr fontId="0" type="noConversion"/>
  <pageMargins left="0.75" right="0.75" top="1" bottom="1" header="0.5" footer="0.5"/>
  <pageSetup scale="66" orientation="portrait" r:id="rId1"/>
  <headerFooter alignWithMargins="0"/>
  <ignoredErrors>
    <ignoredError sqref="D6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171450</xdr:colOff>
                    <xdr:row>18</xdr:row>
                    <xdr:rowOff>0</xdr:rowOff>
                  </from>
                  <to>
                    <xdr:col>4</xdr:col>
                    <xdr:colOff>485775</xdr:colOff>
                    <xdr:row>19</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171450</xdr:colOff>
                    <xdr:row>18</xdr:row>
                    <xdr:rowOff>161925</xdr:rowOff>
                  </from>
                  <to>
                    <xdr:col>4</xdr:col>
                    <xdr:colOff>485775</xdr:colOff>
                    <xdr:row>20</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171450</xdr:colOff>
                    <xdr:row>19</xdr:row>
                    <xdr:rowOff>161925</xdr:rowOff>
                  </from>
                  <to>
                    <xdr:col>4</xdr:col>
                    <xdr:colOff>485775</xdr:colOff>
                    <xdr:row>21</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171450</xdr:colOff>
                    <xdr:row>21</xdr:row>
                    <xdr:rowOff>161925</xdr:rowOff>
                  </from>
                  <to>
                    <xdr:col>4</xdr:col>
                    <xdr:colOff>485775</xdr:colOff>
                    <xdr:row>23</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171450</xdr:colOff>
                    <xdr:row>22</xdr:row>
                    <xdr:rowOff>161925</xdr:rowOff>
                  </from>
                  <to>
                    <xdr:col>4</xdr:col>
                    <xdr:colOff>485775</xdr:colOff>
                    <xdr:row>24</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171450</xdr:colOff>
                    <xdr:row>23</xdr:row>
                    <xdr:rowOff>161925</xdr:rowOff>
                  </from>
                  <to>
                    <xdr:col>4</xdr:col>
                    <xdr:colOff>485775</xdr:colOff>
                    <xdr:row>25</xdr:row>
                    <xdr:rowOff>9525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171450</xdr:colOff>
                    <xdr:row>24</xdr:row>
                    <xdr:rowOff>161925</xdr:rowOff>
                  </from>
                  <to>
                    <xdr:col>4</xdr:col>
                    <xdr:colOff>485775</xdr:colOff>
                    <xdr:row>26</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171450</xdr:colOff>
                    <xdr:row>34</xdr:row>
                    <xdr:rowOff>161925</xdr:rowOff>
                  </from>
                  <to>
                    <xdr:col>4</xdr:col>
                    <xdr:colOff>485775</xdr:colOff>
                    <xdr:row>36</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171450</xdr:colOff>
                    <xdr:row>34</xdr:row>
                    <xdr:rowOff>161925</xdr:rowOff>
                  </from>
                  <to>
                    <xdr:col>9</xdr:col>
                    <xdr:colOff>485775</xdr:colOff>
                    <xdr:row>36</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171450</xdr:colOff>
                    <xdr:row>19</xdr:row>
                    <xdr:rowOff>161925</xdr:rowOff>
                  </from>
                  <to>
                    <xdr:col>10</xdr:col>
                    <xdr:colOff>485775</xdr:colOff>
                    <xdr:row>21</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10</xdr:col>
                    <xdr:colOff>171450</xdr:colOff>
                    <xdr:row>21</xdr:row>
                    <xdr:rowOff>161925</xdr:rowOff>
                  </from>
                  <to>
                    <xdr:col>10</xdr:col>
                    <xdr:colOff>485775</xdr:colOff>
                    <xdr:row>23</xdr:row>
                    <xdr:rowOff>9525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171450</xdr:colOff>
                    <xdr:row>22</xdr:row>
                    <xdr:rowOff>161925</xdr:rowOff>
                  </from>
                  <to>
                    <xdr:col>10</xdr:col>
                    <xdr:colOff>485775</xdr:colOff>
                    <xdr:row>24</xdr:row>
                    <xdr:rowOff>9525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9</xdr:col>
                    <xdr:colOff>171450</xdr:colOff>
                    <xdr:row>34</xdr:row>
                    <xdr:rowOff>0</xdr:rowOff>
                  </from>
                  <to>
                    <xdr:col>9</xdr:col>
                    <xdr:colOff>485775</xdr:colOff>
                    <xdr:row>35</xdr:row>
                    <xdr:rowOff>19050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xdr:col>
                    <xdr:colOff>171450</xdr:colOff>
                    <xdr:row>42</xdr:row>
                    <xdr:rowOff>161925</xdr:rowOff>
                  </from>
                  <to>
                    <xdr:col>1</xdr:col>
                    <xdr:colOff>485775</xdr:colOff>
                    <xdr:row>43</xdr:row>
                    <xdr:rowOff>171450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xdr:col>
                    <xdr:colOff>171450</xdr:colOff>
                    <xdr:row>44</xdr:row>
                    <xdr:rowOff>171450</xdr:rowOff>
                  </from>
                  <to>
                    <xdr:col>1</xdr:col>
                    <xdr:colOff>485775</xdr:colOff>
                    <xdr:row>46</xdr:row>
                    <xdr:rowOff>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171450</xdr:colOff>
                    <xdr:row>49</xdr:row>
                    <xdr:rowOff>0</xdr:rowOff>
                  </from>
                  <to>
                    <xdr:col>4</xdr:col>
                    <xdr:colOff>485775</xdr:colOff>
                    <xdr:row>50</xdr:row>
                    <xdr:rowOff>19050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171450</xdr:colOff>
                    <xdr:row>49</xdr:row>
                    <xdr:rowOff>161925</xdr:rowOff>
                  </from>
                  <to>
                    <xdr:col>4</xdr:col>
                    <xdr:colOff>485775</xdr:colOff>
                    <xdr:row>51</xdr:row>
                    <xdr:rowOff>9525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171450</xdr:colOff>
                    <xdr:row>50</xdr:row>
                    <xdr:rowOff>161925</xdr:rowOff>
                  </from>
                  <to>
                    <xdr:col>4</xdr:col>
                    <xdr:colOff>485775</xdr:colOff>
                    <xdr:row>52</xdr:row>
                    <xdr:rowOff>9525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171450</xdr:colOff>
                    <xdr:row>51</xdr:row>
                    <xdr:rowOff>161925</xdr:rowOff>
                  </from>
                  <to>
                    <xdr:col>4</xdr:col>
                    <xdr:colOff>485775</xdr:colOff>
                    <xdr:row>53</xdr:row>
                    <xdr:rowOff>9525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10</xdr:col>
                    <xdr:colOff>171450</xdr:colOff>
                    <xdr:row>49</xdr:row>
                    <xdr:rowOff>0</xdr:rowOff>
                  </from>
                  <to>
                    <xdr:col>10</xdr:col>
                    <xdr:colOff>485775</xdr:colOff>
                    <xdr:row>50</xdr:row>
                    <xdr:rowOff>19050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10</xdr:col>
                    <xdr:colOff>171450</xdr:colOff>
                    <xdr:row>49</xdr:row>
                    <xdr:rowOff>161925</xdr:rowOff>
                  </from>
                  <to>
                    <xdr:col>10</xdr:col>
                    <xdr:colOff>485775</xdr:colOff>
                    <xdr:row>51</xdr:row>
                    <xdr:rowOff>9525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10</xdr:col>
                    <xdr:colOff>171450</xdr:colOff>
                    <xdr:row>50</xdr:row>
                    <xdr:rowOff>161925</xdr:rowOff>
                  </from>
                  <to>
                    <xdr:col>10</xdr:col>
                    <xdr:colOff>485775</xdr:colOff>
                    <xdr:row>52</xdr:row>
                    <xdr:rowOff>9525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10</xdr:col>
                    <xdr:colOff>171450</xdr:colOff>
                    <xdr:row>51</xdr:row>
                    <xdr:rowOff>161925</xdr:rowOff>
                  </from>
                  <to>
                    <xdr:col>10</xdr:col>
                    <xdr:colOff>485775</xdr:colOff>
                    <xdr:row>53</xdr:row>
                    <xdr:rowOff>9525</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10</xdr:col>
                    <xdr:colOff>171450</xdr:colOff>
                    <xdr:row>22</xdr:row>
                    <xdr:rowOff>161925</xdr:rowOff>
                  </from>
                  <to>
                    <xdr:col>10</xdr:col>
                    <xdr:colOff>485775</xdr:colOff>
                    <xdr:row>24</xdr:row>
                    <xdr:rowOff>9525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4</xdr:col>
                    <xdr:colOff>171450</xdr:colOff>
                    <xdr:row>34</xdr:row>
                    <xdr:rowOff>0</xdr:rowOff>
                  </from>
                  <to>
                    <xdr:col>4</xdr:col>
                    <xdr:colOff>485775</xdr:colOff>
                    <xdr:row>35</xdr:row>
                    <xdr:rowOff>19050</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9</xdr:col>
                    <xdr:colOff>171450</xdr:colOff>
                    <xdr:row>34</xdr:row>
                    <xdr:rowOff>0</xdr:rowOff>
                  </from>
                  <to>
                    <xdr:col>9</xdr:col>
                    <xdr:colOff>485775</xdr:colOff>
                    <xdr:row>35</xdr:row>
                    <xdr:rowOff>19050</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4</xdr:col>
                    <xdr:colOff>171450</xdr:colOff>
                    <xdr:row>38</xdr:row>
                    <xdr:rowOff>161925</xdr:rowOff>
                  </from>
                  <to>
                    <xdr:col>4</xdr:col>
                    <xdr:colOff>485775</xdr:colOff>
                    <xdr:row>40</xdr:row>
                    <xdr:rowOff>9525</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4</xdr:col>
                    <xdr:colOff>171450</xdr:colOff>
                    <xdr:row>39</xdr:row>
                    <xdr:rowOff>161925</xdr:rowOff>
                  </from>
                  <to>
                    <xdr:col>4</xdr:col>
                    <xdr:colOff>485775</xdr:colOff>
                    <xdr:row>41</xdr:row>
                    <xdr:rowOff>9525</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from>
                    <xdr:col>4</xdr:col>
                    <xdr:colOff>171450</xdr:colOff>
                    <xdr:row>40</xdr:row>
                    <xdr:rowOff>161925</xdr:rowOff>
                  </from>
                  <to>
                    <xdr:col>4</xdr:col>
                    <xdr:colOff>485775</xdr:colOff>
                    <xdr:row>42</xdr:row>
                    <xdr:rowOff>9525</xdr:rowOff>
                  </to>
                </anchor>
              </controlPr>
            </control>
          </mc:Choice>
        </mc:AlternateContent>
        <mc:AlternateContent xmlns:mc="http://schemas.openxmlformats.org/markup-compatibility/2006">
          <mc:Choice Requires="x14">
            <control shapeId="3108" r:id="rId33" name="Check Box 36">
              <controlPr defaultSize="0" autoFill="0" autoLine="0" autoPict="0">
                <anchor moveWithCells="1">
                  <from>
                    <xdr:col>9</xdr:col>
                    <xdr:colOff>171450</xdr:colOff>
                    <xdr:row>38</xdr:row>
                    <xdr:rowOff>161925</xdr:rowOff>
                  </from>
                  <to>
                    <xdr:col>9</xdr:col>
                    <xdr:colOff>485775</xdr:colOff>
                    <xdr:row>40</xdr:row>
                    <xdr:rowOff>9525</xdr:rowOff>
                  </to>
                </anchor>
              </controlPr>
            </control>
          </mc:Choice>
        </mc:AlternateContent>
        <mc:AlternateContent xmlns:mc="http://schemas.openxmlformats.org/markup-compatibility/2006">
          <mc:Choice Requires="x14">
            <control shapeId="3110" r:id="rId34" name="Check Box 38">
              <controlPr defaultSize="0" autoFill="0" autoLine="0" autoPict="0">
                <anchor moveWithCells="1">
                  <from>
                    <xdr:col>4</xdr:col>
                    <xdr:colOff>171450</xdr:colOff>
                    <xdr:row>25</xdr:row>
                    <xdr:rowOff>161925</xdr:rowOff>
                  </from>
                  <to>
                    <xdr:col>4</xdr:col>
                    <xdr:colOff>485775</xdr:colOff>
                    <xdr:row>27</xdr:row>
                    <xdr:rowOff>9525</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10</xdr:col>
                    <xdr:colOff>171450</xdr:colOff>
                    <xdr:row>23</xdr:row>
                    <xdr:rowOff>161925</xdr:rowOff>
                  </from>
                  <to>
                    <xdr:col>10</xdr:col>
                    <xdr:colOff>485775</xdr:colOff>
                    <xdr:row>25</xdr:row>
                    <xdr:rowOff>9525</xdr:rowOff>
                  </to>
                </anchor>
              </controlPr>
            </control>
          </mc:Choice>
        </mc:AlternateContent>
        <mc:AlternateContent xmlns:mc="http://schemas.openxmlformats.org/markup-compatibility/2006">
          <mc:Choice Requires="x14">
            <control shapeId="3112" r:id="rId36" name="Check Box 40">
              <controlPr defaultSize="0" autoFill="0" autoLine="0" autoPict="0">
                <anchor moveWithCells="1">
                  <from>
                    <xdr:col>10</xdr:col>
                    <xdr:colOff>171450</xdr:colOff>
                    <xdr:row>18</xdr:row>
                    <xdr:rowOff>161925</xdr:rowOff>
                  </from>
                  <to>
                    <xdr:col>10</xdr:col>
                    <xdr:colOff>485775</xdr:colOff>
                    <xdr:row>20</xdr:row>
                    <xdr:rowOff>9525</xdr:rowOff>
                  </to>
                </anchor>
              </controlPr>
            </control>
          </mc:Choice>
        </mc:AlternateContent>
        <mc:AlternateContent xmlns:mc="http://schemas.openxmlformats.org/markup-compatibility/2006">
          <mc:Choice Requires="x14">
            <control shapeId="3113" r:id="rId37" name="Check Box 41">
              <controlPr defaultSize="0" autoFill="0" autoLine="0" autoPict="0">
                <anchor moveWithCells="1">
                  <from>
                    <xdr:col>10</xdr:col>
                    <xdr:colOff>171450</xdr:colOff>
                    <xdr:row>24</xdr:row>
                    <xdr:rowOff>161925</xdr:rowOff>
                  </from>
                  <to>
                    <xdr:col>10</xdr:col>
                    <xdr:colOff>485775</xdr:colOff>
                    <xdr:row>26</xdr:row>
                    <xdr:rowOff>9525</xdr:rowOff>
                  </to>
                </anchor>
              </controlPr>
            </control>
          </mc:Choice>
        </mc:AlternateContent>
        <mc:AlternateContent xmlns:mc="http://schemas.openxmlformats.org/markup-compatibility/2006">
          <mc:Choice Requires="x14">
            <control shapeId="3114" r:id="rId38" name="Check Box 42">
              <controlPr defaultSize="0" autoFill="0" autoLine="0" autoPict="0">
                <anchor moveWithCells="1">
                  <from>
                    <xdr:col>10</xdr:col>
                    <xdr:colOff>171450</xdr:colOff>
                    <xdr:row>18</xdr:row>
                    <xdr:rowOff>0</xdr:rowOff>
                  </from>
                  <to>
                    <xdr:col>10</xdr:col>
                    <xdr:colOff>485775</xdr:colOff>
                    <xdr:row>19</xdr:row>
                    <xdr:rowOff>19050</xdr:rowOff>
                  </to>
                </anchor>
              </controlPr>
            </control>
          </mc:Choice>
        </mc:AlternateContent>
        <mc:AlternateContent xmlns:mc="http://schemas.openxmlformats.org/markup-compatibility/2006">
          <mc:Choice Requires="x14">
            <control shapeId="3115" r:id="rId39" name="Check Box 43">
              <controlPr defaultSize="0" autoFill="0" autoLine="0" autoPict="0">
                <anchor moveWithCells="1">
                  <from>
                    <xdr:col>4</xdr:col>
                    <xdr:colOff>171450</xdr:colOff>
                    <xdr:row>19</xdr:row>
                    <xdr:rowOff>161925</xdr:rowOff>
                  </from>
                  <to>
                    <xdr:col>4</xdr:col>
                    <xdr:colOff>485775</xdr:colOff>
                    <xdr:row>21</xdr:row>
                    <xdr:rowOff>9525</xdr:rowOff>
                  </to>
                </anchor>
              </controlPr>
            </control>
          </mc:Choice>
        </mc:AlternateContent>
        <mc:AlternateContent xmlns:mc="http://schemas.openxmlformats.org/markup-compatibility/2006">
          <mc:Choice Requires="x14">
            <control shapeId="3116" r:id="rId40" name="Check Box 44">
              <controlPr defaultSize="0" autoFill="0" autoLine="0" autoPict="0">
                <anchor moveWithCells="1">
                  <from>
                    <xdr:col>4</xdr:col>
                    <xdr:colOff>171450</xdr:colOff>
                    <xdr:row>20</xdr:row>
                    <xdr:rowOff>161925</xdr:rowOff>
                  </from>
                  <to>
                    <xdr:col>4</xdr:col>
                    <xdr:colOff>485775</xdr:colOff>
                    <xdr:row>22</xdr:row>
                    <xdr:rowOff>9525</xdr:rowOff>
                  </to>
                </anchor>
              </controlPr>
            </control>
          </mc:Choice>
        </mc:AlternateContent>
        <mc:AlternateContent xmlns:mc="http://schemas.openxmlformats.org/markup-compatibility/2006">
          <mc:Choice Requires="x14">
            <control shapeId="3117" r:id="rId41" name="Check Box 45">
              <controlPr defaultSize="0" autoFill="0" autoLine="0" autoPict="0">
                <anchor moveWithCells="1">
                  <from>
                    <xdr:col>4</xdr:col>
                    <xdr:colOff>171450</xdr:colOff>
                    <xdr:row>20</xdr:row>
                    <xdr:rowOff>161925</xdr:rowOff>
                  </from>
                  <to>
                    <xdr:col>4</xdr:col>
                    <xdr:colOff>485775</xdr:colOff>
                    <xdr:row>22</xdr:row>
                    <xdr:rowOff>9525</xdr:rowOff>
                  </to>
                </anchor>
              </controlPr>
            </control>
          </mc:Choice>
        </mc:AlternateContent>
        <mc:AlternateContent xmlns:mc="http://schemas.openxmlformats.org/markup-compatibility/2006">
          <mc:Choice Requires="x14">
            <control shapeId="3118" r:id="rId42" name="Check Box 46">
              <controlPr defaultSize="0" autoFill="0" autoLine="0" autoPict="0">
                <anchor moveWithCells="1">
                  <from>
                    <xdr:col>10</xdr:col>
                    <xdr:colOff>171450</xdr:colOff>
                    <xdr:row>20</xdr:row>
                    <xdr:rowOff>161925</xdr:rowOff>
                  </from>
                  <to>
                    <xdr:col>10</xdr:col>
                    <xdr:colOff>485775</xdr:colOff>
                    <xdr:row>22</xdr:row>
                    <xdr:rowOff>9525</xdr:rowOff>
                  </to>
                </anchor>
              </controlPr>
            </control>
          </mc:Choice>
        </mc:AlternateContent>
        <mc:AlternateContent xmlns:mc="http://schemas.openxmlformats.org/markup-compatibility/2006">
          <mc:Choice Requires="x14">
            <control shapeId="3119" r:id="rId43" name="Check Box 47">
              <controlPr defaultSize="0" autoFill="0" autoLine="0" autoPict="0">
                <anchor moveWithCells="1">
                  <from>
                    <xdr:col>4</xdr:col>
                    <xdr:colOff>171450</xdr:colOff>
                    <xdr:row>34</xdr:row>
                    <xdr:rowOff>0</xdr:rowOff>
                  </from>
                  <to>
                    <xdr:col>4</xdr:col>
                    <xdr:colOff>485775</xdr:colOff>
                    <xdr:row>35</xdr:row>
                    <xdr:rowOff>19050</xdr:rowOff>
                  </to>
                </anchor>
              </controlPr>
            </control>
          </mc:Choice>
        </mc:AlternateContent>
        <mc:AlternateContent xmlns:mc="http://schemas.openxmlformats.org/markup-compatibility/2006">
          <mc:Choice Requires="x14">
            <control shapeId="3121" r:id="rId44" name="Check Box 49">
              <controlPr defaultSize="0" autoFill="0" autoLine="0" autoPict="0">
                <anchor moveWithCells="1">
                  <from>
                    <xdr:col>4</xdr:col>
                    <xdr:colOff>171450</xdr:colOff>
                    <xdr:row>52</xdr:row>
                    <xdr:rowOff>161925</xdr:rowOff>
                  </from>
                  <to>
                    <xdr:col>4</xdr:col>
                    <xdr:colOff>485775</xdr:colOff>
                    <xdr:row>54</xdr:row>
                    <xdr:rowOff>0</xdr:rowOff>
                  </to>
                </anchor>
              </controlPr>
            </control>
          </mc:Choice>
        </mc:AlternateContent>
        <mc:AlternateContent xmlns:mc="http://schemas.openxmlformats.org/markup-compatibility/2006">
          <mc:Choice Requires="x14">
            <control shapeId="3122" r:id="rId45" name="Check Box 50">
              <controlPr defaultSize="0" autoFill="0" autoLine="0" autoPict="0">
                <anchor moveWithCells="1">
                  <from>
                    <xdr:col>4</xdr:col>
                    <xdr:colOff>171450</xdr:colOff>
                    <xdr:row>53</xdr:row>
                    <xdr:rowOff>161925</xdr:rowOff>
                  </from>
                  <to>
                    <xdr:col>4</xdr:col>
                    <xdr:colOff>485775</xdr:colOff>
                    <xdr:row>54</xdr:row>
                    <xdr:rowOff>171450</xdr:rowOff>
                  </to>
                </anchor>
              </controlPr>
            </control>
          </mc:Choice>
        </mc:AlternateContent>
        <mc:AlternateContent xmlns:mc="http://schemas.openxmlformats.org/markup-compatibility/2006">
          <mc:Choice Requires="x14">
            <control shapeId="3123" r:id="rId46" name="Check Box 51">
              <controlPr defaultSize="0" autoFill="0" autoLine="0" autoPict="0">
                <anchor moveWithCells="1">
                  <from>
                    <xdr:col>10</xdr:col>
                    <xdr:colOff>171450</xdr:colOff>
                    <xdr:row>52</xdr:row>
                    <xdr:rowOff>161925</xdr:rowOff>
                  </from>
                  <to>
                    <xdr:col>10</xdr:col>
                    <xdr:colOff>485775</xdr:colOff>
                    <xdr:row>54</xdr:row>
                    <xdr:rowOff>0</xdr:rowOff>
                  </to>
                </anchor>
              </controlPr>
            </control>
          </mc:Choice>
        </mc:AlternateContent>
        <mc:AlternateContent xmlns:mc="http://schemas.openxmlformats.org/markup-compatibility/2006">
          <mc:Choice Requires="x14">
            <control shapeId="3124" r:id="rId47" name="Check Box 52">
              <controlPr defaultSize="0" autoFill="0" autoLine="0" autoPict="0">
                <anchor moveWithCells="1">
                  <from>
                    <xdr:col>10</xdr:col>
                    <xdr:colOff>171450</xdr:colOff>
                    <xdr:row>53</xdr:row>
                    <xdr:rowOff>161925</xdr:rowOff>
                  </from>
                  <to>
                    <xdr:col>10</xdr:col>
                    <xdr:colOff>485775</xdr:colOff>
                    <xdr:row>54</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howOutlineSymbols="0"/>
    <pageSetUpPr fitToPage="1"/>
  </sheetPr>
  <dimension ref="B1:V75"/>
  <sheetViews>
    <sheetView showOutlineSymbols="0" topLeftCell="A87" workbookViewId="0">
      <selection activeCell="E3" sqref="E3:J3"/>
    </sheetView>
  </sheetViews>
  <sheetFormatPr defaultColWidth="9.140625" defaultRowHeight="14.25" outlineLevelRow="1" outlineLevelCol="1" x14ac:dyDescent="0.2"/>
  <cols>
    <col min="1" max="1" width="9.140625" style="4"/>
    <col min="2" max="2" width="14.140625" style="4" bestFit="1" customWidth="1"/>
    <col min="3" max="3" width="12.85546875" style="4" bestFit="1" customWidth="1" outlineLevel="1"/>
    <col min="4" max="4" width="24.7109375" style="4" bestFit="1" customWidth="1" outlineLevel="1"/>
    <col min="5" max="5" width="25.5703125" style="4" bestFit="1" customWidth="1" outlineLevel="1"/>
    <col min="6" max="6" width="21.42578125" style="4" bestFit="1" customWidth="1"/>
    <col min="7" max="7" width="19.28515625" style="4" bestFit="1" customWidth="1" outlineLevel="1"/>
    <col min="8" max="8" width="14.5703125" style="4" bestFit="1" customWidth="1" outlineLevel="1"/>
    <col min="9" max="9" width="14.42578125" style="4" bestFit="1" customWidth="1"/>
    <col min="10" max="10" width="18.42578125" style="4" customWidth="1"/>
    <col min="11" max="21" width="9.140625" style="4"/>
    <col min="22" max="22" width="14" style="4" bestFit="1" customWidth="1"/>
    <col min="23" max="16384" width="9.140625" style="4"/>
  </cols>
  <sheetData>
    <row r="1" spans="2:22" x14ac:dyDescent="0.2">
      <c r="J1" s="4" t="s">
        <v>325</v>
      </c>
    </row>
    <row r="2" spans="2:22" ht="18.75" customHeight="1" x14ac:dyDescent="0.25">
      <c r="D2" s="5"/>
      <c r="E2" s="277">
        <v>2019</v>
      </c>
      <c r="F2" s="277"/>
      <c r="G2" s="277"/>
      <c r="H2" s="277"/>
      <c r="I2" s="277"/>
      <c r="J2" s="277"/>
      <c r="K2" s="5"/>
      <c r="L2" s="6"/>
      <c r="M2" s="6"/>
    </row>
    <row r="3" spans="2:22" ht="18.75" customHeight="1" x14ac:dyDescent="0.25">
      <c r="D3" s="5"/>
      <c r="E3" s="277" t="s">
        <v>176</v>
      </c>
      <c r="F3" s="277"/>
      <c r="G3" s="277"/>
      <c r="H3" s="277"/>
      <c r="I3" s="277"/>
      <c r="J3" s="277"/>
      <c r="K3" s="5"/>
      <c r="L3" s="6"/>
      <c r="M3" s="6"/>
    </row>
    <row r="4" spans="2:22" ht="18.75" customHeight="1" x14ac:dyDescent="0.25">
      <c r="D4" s="5"/>
      <c r="E4" s="277" t="s">
        <v>177</v>
      </c>
      <c r="F4" s="277"/>
      <c r="G4" s="277"/>
      <c r="H4" s="277"/>
      <c r="I4" s="277"/>
      <c r="J4" s="277"/>
      <c r="K4" s="5"/>
      <c r="L4" s="6"/>
      <c r="M4" s="6"/>
    </row>
    <row r="5" spans="2:22" ht="18" x14ac:dyDescent="0.25">
      <c r="D5" s="6"/>
      <c r="E5" s="277"/>
      <c r="F5" s="277"/>
      <c r="G5" s="277"/>
      <c r="H5" s="277"/>
      <c r="I5" s="277"/>
      <c r="J5" s="277"/>
      <c r="K5" s="5"/>
      <c r="L5" s="6"/>
      <c r="M5" s="6"/>
    </row>
    <row r="6" spans="2:22" ht="15" x14ac:dyDescent="0.25">
      <c r="D6" s="6"/>
      <c r="E6" s="6"/>
      <c r="F6" s="6"/>
      <c r="G6" s="6"/>
      <c r="H6" s="6"/>
      <c r="I6" s="6"/>
      <c r="J6" s="6"/>
      <c r="K6" s="6"/>
      <c r="L6" s="6"/>
      <c r="M6" s="6"/>
    </row>
    <row r="7" spans="2:22" ht="15" x14ac:dyDescent="0.25">
      <c r="D7" s="6"/>
      <c r="E7" s="6"/>
      <c r="F7" s="6"/>
      <c r="G7" s="6"/>
      <c r="I7" s="6"/>
      <c r="J7" s="6"/>
      <c r="K7" s="6"/>
      <c r="L7" s="6"/>
      <c r="M7" s="6"/>
    </row>
    <row r="8" spans="2:22" ht="15" x14ac:dyDescent="0.25">
      <c r="D8" s="6"/>
      <c r="E8" s="6"/>
      <c r="F8" s="6"/>
      <c r="G8" s="6"/>
      <c r="H8" s="6"/>
      <c r="I8" s="6"/>
      <c r="J8" s="6"/>
      <c r="K8" s="6"/>
      <c r="L8" s="6"/>
      <c r="M8" s="6"/>
    </row>
    <row r="9" spans="2:22" ht="15" x14ac:dyDescent="0.25">
      <c r="D9" s="6"/>
      <c r="E9" s="6"/>
      <c r="F9" s="6"/>
      <c r="G9" s="6"/>
      <c r="H9" s="6"/>
      <c r="I9" s="6"/>
      <c r="J9" s="6"/>
      <c r="K9" s="6"/>
      <c r="L9" s="6"/>
      <c r="M9" s="6"/>
    </row>
    <row r="10" spans="2:22" ht="18" x14ac:dyDescent="0.25">
      <c r="B10" s="218" t="s">
        <v>393</v>
      </c>
      <c r="C10" s="218"/>
      <c r="D10" s="218"/>
      <c r="E10" s="218"/>
      <c r="F10" s="218"/>
      <c r="G10" s="218"/>
      <c r="H10" s="218"/>
      <c r="I10" s="218"/>
      <c r="J10" s="218"/>
      <c r="K10" s="5"/>
      <c r="L10" s="5"/>
      <c r="M10" s="5"/>
      <c r="N10" s="5"/>
      <c r="O10" s="5"/>
    </row>
    <row r="11" spans="2:22" ht="15" x14ac:dyDescent="0.25">
      <c r="B11" s="195" t="s">
        <v>257</v>
      </c>
      <c r="C11" s="195"/>
      <c r="D11" s="195"/>
      <c r="E11" s="195"/>
      <c r="F11" s="195"/>
      <c r="G11" s="195"/>
      <c r="H11" s="195"/>
      <c r="I11" s="195"/>
      <c r="J11" s="195"/>
      <c r="K11" s="6"/>
      <c r="L11" s="6"/>
      <c r="M11" s="6"/>
      <c r="N11" s="6"/>
    </row>
    <row r="13" spans="2:22" ht="15" x14ac:dyDescent="0.25">
      <c r="B13" s="195" t="s">
        <v>36</v>
      </c>
      <c r="C13" s="195"/>
      <c r="D13" s="195"/>
      <c r="E13" s="195"/>
      <c r="F13" s="195"/>
      <c r="G13" s="195"/>
      <c r="H13" s="195"/>
      <c r="I13" s="195"/>
      <c r="J13" s="195"/>
      <c r="K13" s="6"/>
    </row>
    <row r="14" spans="2:22" ht="15" thickBot="1" x14ac:dyDescent="0.25"/>
    <row r="15" spans="2:22" ht="34.5" customHeight="1" x14ac:dyDescent="0.25">
      <c r="B15" s="80" t="s">
        <v>333</v>
      </c>
      <c r="C15" s="15" t="s">
        <v>37</v>
      </c>
      <c r="D15" s="15" t="s">
        <v>38</v>
      </c>
      <c r="E15" s="15" t="s">
        <v>39</v>
      </c>
      <c r="F15" s="15" t="s">
        <v>40</v>
      </c>
      <c r="G15" s="15" t="s">
        <v>41</v>
      </c>
      <c r="H15" s="15" t="s">
        <v>42</v>
      </c>
      <c r="I15" s="15" t="s">
        <v>43</v>
      </c>
      <c r="J15" s="16" t="s">
        <v>337</v>
      </c>
      <c r="L15" s="6"/>
      <c r="N15" s="6"/>
      <c r="P15" s="6"/>
      <c r="Q15" s="6"/>
      <c r="R15" s="6"/>
    </row>
    <row r="16" spans="2:22" outlineLevel="1" x14ac:dyDescent="0.2">
      <c r="B16" s="17"/>
      <c r="C16" s="18"/>
      <c r="D16" s="18"/>
      <c r="E16" s="18"/>
      <c r="F16" s="19">
        <f>C16*E16</f>
        <v>0</v>
      </c>
      <c r="G16" s="20"/>
      <c r="H16" s="20"/>
      <c r="I16" s="19">
        <f>G16+H16</f>
        <v>0</v>
      </c>
      <c r="J16" s="21" t="s">
        <v>460</v>
      </c>
      <c r="V16" s="148">
        <f t="shared" ref="V16:V26" si="0">C16*H16*12</f>
        <v>0</v>
      </c>
    </row>
    <row r="17" spans="2:22" outlineLevel="1" x14ac:dyDescent="0.2">
      <c r="B17" s="17"/>
      <c r="C17" s="18"/>
      <c r="D17" s="18"/>
      <c r="E17" s="18"/>
      <c r="F17" s="19">
        <f t="shared" ref="F17:F26" si="1">C17*E17</f>
        <v>0</v>
      </c>
      <c r="G17" s="20"/>
      <c r="H17" s="20"/>
      <c r="I17" s="19">
        <f>G17+H17</f>
        <v>0</v>
      </c>
      <c r="J17" s="21" t="s">
        <v>460</v>
      </c>
      <c r="V17" s="148">
        <f t="shared" si="0"/>
        <v>0</v>
      </c>
    </row>
    <row r="18" spans="2:22" outlineLevel="1" x14ac:dyDescent="0.2">
      <c r="B18" s="17"/>
      <c r="C18" s="18"/>
      <c r="D18" s="18"/>
      <c r="E18" s="18"/>
      <c r="F18" s="19">
        <f t="shared" si="1"/>
        <v>0</v>
      </c>
      <c r="G18" s="20"/>
      <c r="H18" s="20"/>
      <c r="I18" s="19">
        <f>G18+H18</f>
        <v>0</v>
      </c>
      <c r="J18" s="21" t="s">
        <v>460</v>
      </c>
      <c r="V18" s="148">
        <f t="shared" si="0"/>
        <v>0</v>
      </c>
    </row>
    <row r="19" spans="2:22" outlineLevel="1" x14ac:dyDescent="0.2">
      <c r="B19" s="17"/>
      <c r="C19" s="18"/>
      <c r="D19" s="18"/>
      <c r="E19" s="18"/>
      <c r="F19" s="19">
        <f t="shared" si="1"/>
        <v>0</v>
      </c>
      <c r="G19" s="20"/>
      <c r="H19" s="20"/>
      <c r="I19" s="19">
        <f t="shared" ref="I19:I26" si="2">G19+H19</f>
        <v>0</v>
      </c>
      <c r="J19" s="21"/>
      <c r="V19" s="148">
        <f t="shared" si="0"/>
        <v>0</v>
      </c>
    </row>
    <row r="20" spans="2:22" outlineLevel="1" x14ac:dyDescent="0.2">
      <c r="B20" s="17"/>
      <c r="C20" s="18"/>
      <c r="D20" s="18"/>
      <c r="E20" s="18"/>
      <c r="F20" s="19">
        <f t="shared" si="1"/>
        <v>0</v>
      </c>
      <c r="G20" s="20"/>
      <c r="H20" s="20"/>
      <c r="I20" s="19">
        <f t="shared" si="2"/>
        <v>0</v>
      </c>
      <c r="J20" s="21"/>
      <c r="V20" s="148">
        <f t="shared" si="0"/>
        <v>0</v>
      </c>
    </row>
    <row r="21" spans="2:22" outlineLevel="1" x14ac:dyDescent="0.2">
      <c r="B21" s="17"/>
      <c r="C21" s="18"/>
      <c r="D21" s="18"/>
      <c r="E21" s="18"/>
      <c r="F21" s="19">
        <f t="shared" si="1"/>
        <v>0</v>
      </c>
      <c r="G21" s="20"/>
      <c r="H21" s="20"/>
      <c r="I21" s="19">
        <f t="shared" si="2"/>
        <v>0</v>
      </c>
      <c r="J21" s="21"/>
      <c r="V21" s="148">
        <f t="shared" si="0"/>
        <v>0</v>
      </c>
    </row>
    <row r="22" spans="2:22" outlineLevel="1" x14ac:dyDescent="0.2">
      <c r="B22" s="17"/>
      <c r="C22" s="18"/>
      <c r="D22" s="18"/>
      <c r="E22" s="18"/>
      <c r="F22" s="19">
        <f t="shared" si="1"/>
        <v>0</v>
      </c>
      <c r="G22" s="20"/>
      <c r="H22" s="20"/>
      <c r="I22" s="19">
        <f t="shared" si="2"/>
        <v>0</v>
      </c>
      <c r="J22" s="21"/>
      <c r="V22" s="148">
        <f t="shared" si="0"/>
        <v>0</v>
      </c>
    </row>
    <row r="23" spans="2:22" outlineLevel="1" x14ac:dyDescent="0.2">
      <c r="B23" s="17"/>
      <c r="C23" s="18"/>
      <c r="D23" s="18"/>
      <c r="E23" s="18"/>
      <c r="F23" s="19">
        <f t="shared" si="1"/>
        <v>0</v>
      </c>
      <c r="G23" s="20"/>
      <c r="H23" s="20"/>
      <c r="I23" s="19">
        <f t="shared" si="2"/>
        <v>0</v>
      </c>
      <c r="J23" s="21"/>
      <c r="V23" s="148">
        <f t="shared" si="0"/>
        <v>0</v>
      </c>
    </row>
    <row r="24" spans="2:22" outlineLevel="1" x14ac:dyDescent="0.2">
      <c r="B24" s="17"/>
      <c r="C24" s="18"/>
      <c r="D24" s="18"/>
      <c r="E24" s="18"/>
      <c r="F24" s="19">
        <f t="shared" si="1"/>
        <v>0</v>
      </c>
      <c r="G24" s="20"/>
      <c r="H24" s="20"/>
      <c r="I24" s="19">
        <f t="shared" si="2"/>
        <v>0</v>
      </c>
      <c r="J24" s="21"/>
      <c r="V24" s="148">
        <f t="shared" si="0"/>
        <v>0</v>
      </c>
    </row>
    <row r="25" spans="2:22" outlineLevel="1" x14ac:dyDescent="0.2">
      <c r="B25" s="17"/>
      <c r="C25" s="18"/>
      <c r="D25" s="18"/>
      <c r="E25" s="18"/>
      <c r="F25" s="19">
        <f t="shared" si="1"/>
        <v>0</v>
      </c>
      <c r="G25" s="20"/>
      <c r="H25" s="20"/>
      <c r="I25" s="19">
        <f t="shared" si="2"/>
        <v>0</v>
      </c>
      <c r="J25" s="21"/>
      <c r="V25" s="148">
        <f t="shared" si="0"/>
        <v>0</v>
      </c>
    </row>
    <row r="26" spans="2:22" outlineLevel="1" x14ac:dyDescent="0.2">
      <c r="B26" s="17"/>
      <c r="C26" s="18"/>
      <c r="D26" s="18"/>
      <c r="E26" s="18"/>
      <c r="F26" s="19">
        <f t="shared" si="1"/>
        <v>0</v>
      </c>
      <c r="G26" s="20"/>
      <c r="H26" s="20"/>
      <c r="I26" s="19">
        <f t="shared" si="2"/>
        <v>0</v>
      </c>
      <c r="J26" s="21"/>
      <c r="V26" s="148">
        <f t="shared" si="0"/>
        <v>0</v>
      </c>
    </row>
    <row r="27" spans="2:22" ht="15.75" thickBot="1" x14ac:dyDescent="0.3">
      <c r="B27" s="22" t="s">
        <v>44</v>
      </c>
      <c r="C27" s="23">
        <f>SUM(C16:C26)</f>
        <v>0</v>
      </c>
      <c r="D27" s="97"/>
      <c r="E27" s="23">
        <f>SUM(E16:E26)</f>
        <v>0</v>
      </c>
      <c r="F27" s="24" t="e">
        <f>SUM(F16:F26)/C27</f>
        <v>#DIV/0!</v>
      </c>
      <c r="G27" s="25">
        <f>SUM(G16:G26)</f>
        <v>0</v>
      </c>
      <c r="H27" s="25">
        <f>SUM(H16:H26)</f>
        <v>0</v>
      </c>
      <c r="I27" s="26">
        <f>SUM(I16:I26)</f>
        <v>0</v>
      </c>
      <c r="J27" s="27"/>
      <c r="V27" s="148">
        <f>SUM(V16:V26)</f>
        <v>0</v>
      </c>
    </row>
    <row r="28" spans="2:22" ht="15" x14ac:dyDescent="0.25">
      <c r="C28" s="248" t="s">
        <v>45</v>
      </c>
      <c r="D28" s="248"/>
      <c r="E28" s="248"/>
      <c r="F28" s="248"/>
      <c r="G28" s="248"/>
      <c r="H28" s="248"/>
      <c r="I28" s="248"/>
    </row>
    <row r="29" spans="2:22" ht="15" x14ac:dyDescent="0.25">
      <c r="C29" s="248" t="s">
        <v>46</v>
      </c>
      <c r="D29" s="248"/>
      <c r="E29" s="248"/>
      <c r="F29" s="248"/>
      <c r="G29" s="248"/>
      <c r="H29" s="248"/>
      <c r="I29" s="248"/>
    </row>
    <row r="30" spans="2:22" ht="15" x14ac:dyDescent="0.25">
      <c r="C30" s="248" t="s">
        <v>47</v>
      </c>
      <c r="D30" s="248"/>
      <c r="E30" s="248"/>
      <c r="F30" s="248"/>
      <c r="G30" s="248"/>
      <c r="H30" s="248"/>
      <c r="I30" s="248"/>
    </row>
    <row r="31" spans="2:22" ht="15" x14ac:dyDescent="0.25">
      <c r="C31" s="77"/>
      <c r="D31" s="77"/>
      <c r="E31" s="77"/>
      <c r="F31" s="77"/>
      <c r="G31" s="77"/>
      <c r="H31" s="77"/>
      <c r="I31" s="77"/>
    </row>
    <row r="32" spans="2:22" ht="15" x14ac:dyDescent="0.25">
      <c r="B32" s="278" t="s">
        <v>466</v>
      </c>
      <c r="C32" s="278"/>
      <c r="D32" s="279"/>
      <c r="E32" s="279"/>
      <c r="F32" s="126" t="s">
        <v>467</v>
      </c>
      <c r="G32" s="125"/>
      <c r="H32" s="125"/>
      <c r="I32" s="125"/>
    </row>
    <row r="33" spans="2:10" x14ac:dyDescent="0.2">
      <c r="B33" s="278" t="s">
        <v>468</v>
      </c>
      <c r="C33" s="278"/>
      <c r="D33" s="101"/>
      <c r="F33" s="127"/>
      <c r="G33" s="99"/>
      <c r="H33" s="99"/>
      <c r="I33" s="99"/>
      <c r="J33" s="99"/>
    </row>
    <row r="34" spans="2:10" ht="15" x14ac:dyDescent="0.25">
      <c r="B34" s="278"/>
      <c r="C34" s="278"/>
      <c r="D34" s="279"/>
      <c r="E34" s="279"/>
      <c r="F34" s="128"/>
      <c r="G34" s="78"/>
      <c r="H34" s="125"/>
      <c r="I34" s="125"/>
    </row>
    <row r="36" spans="2:10" x14ac:dyDescent="0.2">
      <c r="B36" s="282" t="s">
        <v>48</v>
      </c>
      <c r="C36" s="282"/>
      <c r="D36" s="282"/>
      <c r="E36" s="282"/>
      <c r="F36" s="282"/>
      <c r="G36" s="282"/>
      <c r="H36" s="282"/>
      <c r="I36" s="282"/>
      <c r="J36" s="282"/>
    </row>
    <row r="37" spans="2:10" ht="15" thickBot="1" x14ac:dyDescent="0.25"/>
    <row r="38" spans="2:10" ht="15" x14ac:dyDescent="0.25">
      <c r="B38" s="283" t="s">
        <v>49</v>
      </c>
      <c r="C38" s="280"/>
      <c r="D38" s="280" t="s">
        <v>50</v>
      </c>
      <c r="E38" s="280"/>
      <c r="F38" s="280" t="s">
        <v>51</v>
      </c>
      <c r="G38" s="281"/>
    </row>
    <row r="39" spans="2:10" ht="15" outlineLevel="1" x14ac:dyDescent="0.25">
      <c r="B39" s="29" t="s">
        <v>52</v>
      </c>
      <c r="C39" s="20"/>
      <c r="D39" s="30" t="s">
        <v>53</v>
      </c>
      <c r="E39" s="20"/>
      <c r="F39" s="30" t="s">
        <v>54</v>
      </c>
      <c r="G39" s="21"/>
    </row>
    <row r="40" spans="2:10" ht="15" outlineLevel="1" x14ac:dyDescent="0.25">
      <c r="B40" s="29" t="s">
        <v>55</v>
      </c>
      <c r="C40" s="20"/>
      <c r="D40" s="30" t="s">
        <v>56</v>
      </c>
      <c r="E40" s="20"/>
      <c r="F40" s="30" t="s">
        <v>57</v>
      </c>
      <c r="G40" s="21"/>
    </row>
    <row r="41" spans="2:10" ht="15" outlineLevel="1" x14ac:dyDescent="0.25">
      <c r="B41" s="29" t="s">
        <v>58</v>
      </c>
      <c r="C41" s="20"/>
      <c r="D41" s="30" t="s">
        <v>59</v>
      </c>
      <c r="E41" s="20"/>
      <c r="F41" s="30" t="s">
        <v>60</v>
      </c>
      <c r="G41" s="21"/>
    </row>
    <row r="42" spans="2:10" ht="15" outlineLevel="1" x14ac:dyDescent="0.25">
      <c r="B42" s="29" t="s">
        <v>61</v>
      </c>
      <c r="C42" s="20"/>
      <c r="D42" s="30" t="s">
        <v>62</v>
      </c>
      <c r="E42" s="20"/>
      <c r="F42" s="30" t="s">
        <v>63</v>
      </c>
      <c r="G42" s="21"/>
    </row>
    <row r="43" spans="2:10" ht="15" outlineLevel="1" x14ac:dyDescent="0.25">
      <c r="B43" s="31" t="s">
        <v>382</v>
      </c>
      <c r="C43" s="20"/>
      <c r="D43" s="30" t="s">
        <v>64</v>
      </c>
      <c r="E43" s="20"/>
      <c r="F43" s="32" t="s">
        <v>25</v>
      </c>
      <c r="G43" s="21"/>
    </row>
    <row r="44" spans="2:10" ht="15" outlineLevel="1" x14ac:dyDescent="0.25">
      <c r="B44" s="31"/>
      <c r="C44" s="20"/>
      <c r="D44" s="30" t="s">
        <v>65</v>
      </c>
      <c r="E44" s="20"/>
      <c r="F44" s="32"/>
      <c r="G44" s="21"/>
    </row>
    <row r="45" spans="2:10" ht="15" outlineLevel="1" x14ac:dyDescent="0.25">
      <c r="B45" s="31"/>
      <c r="C45" s="20"/>
      <c r="D45" s="30" t="s">
        <v>66</v>
      </c>
      <c r="E45" s="20"/>
      <c r="F45" s="32"/>
      <c r="G45" s="21"/>
    </row>
    <row r="46" spans="2:10" ht="15" outlineLevel="1" x14ac:dyDescent="0.25">
      <c r="B46" s="31"/>
      <c r="C46" s="20"/>
      <c r="D46" s="30" t="s">
        <v>67</v>
      </c>
      <c r="E46" s="20"/>
      <c r="F46" s="32"/>
      <c r="G46" s="21"/>
    </row>
    <row r="47" spans="2:10" ht="15" outlineLevel="1" x14ac:dyDescent="0.25">
      <c r="B47" s="31"/>
      <c r="C47" s="20"/>
      <c r="D47" s="30" t="s">
        <v>68</v>
      </c>
      <c r="E47" s="20"/>
      <c r="F47" s="32"/>
      <c r="G47" s="21"/>
    </row>
    <row r="48" spans="2:10" ht="15.75" thickBot="1" x14ac:dyDescent="0.3">
      <c r="B48" s="22" t="s">
        <v>69</v>
      </c>
      <c r="C48" s="25">
        <f>SUM(C39:C47)</f>
        <v>0</v>
      </c>
      <c r="D48" s="33" t="s">
        <v>69</v>
      </c>
      <c r="E48" s="25">
        <f>SUM(E39:E47)</f>
        <v>0</v>
      </c>
      <c r="F48" s="33" t="s">
        <v>69</v>
      </c>
      <c r="G48" s="27">
        <f>SUM(G39:G47)</f>
        <v>0</v>
      </c>
    </row>
    <row r="49" spans="2:8" x14ac:dyDescent="0.2">
      <c r="B49" s="4" t="s">
        <v>383</v>
      </c>
    </row>
    <row r="50" spans="2:8" ht="15" thickBot="1" x14ac:dyDescent="0.25"/>
    <row r="51" spans="2:8" ht="15.75" thickBot="1" x14ac:dyDescent="0.3">
      <c r="B51" s="230" t="s">
        <v>70</v>
      </c>
      <c r="C51" s="230"/>
      <c r="D51" s="34">
        <f>C48+E48+G48</f>
        <v>0</v>
      </c>
      <c r="E51" s="230" t="s">
        <v>71</v>
      </c>
      <c r="F51" s="230"/>
      <c r="G51" s="273"/>
      <c r="H51" s="274"/>
    </row>
    <row r="52" spans="2:8" ht="15" thickBot="1" x14ac:dyDescent="0.25"/>
    <row r="53" spans="2:8" ht="15.75" thickBot="1" x14ac:dyDescent="0.3">
      <c r="B53" s="230" t="s">
        <v>72</v>
      </c>
      <c r="C53" s="230"/>
      <c r="D53" s="230"/>
      <c r="E53" s="230"/>
      <c r="F53" s="275">
        <v>0.03</v>
      </c>
      <c r="G53" s="276"/>
      <c r="H53" s="35"/>
    </row>
    <row r="55" spans="2:8" ht="15" thickBot="1" x14ac:dyDescent="0.25"/>
    <row r="56" spans="2:8" ht="15" x14ac:dyDescent="0.25">
      <c r="B56" s="263" t="s">
        <v>246</v>
      </c>
      <c r="C56" s="271"/>
      <c r="D56" s="272"/>
      <c r="E56" s="263" t="s">
        <v>252</v>
      </c>
      <c r="F56" s="264"/>
    </row>
    <row r="57" spans="2:8" x14ac:dyDescent="0.2">
      <c r="B57" s="265" t="s">
        <v>247</v>
      </c>
      <c r="C57" s="268"/>
      <c r="D57" s="269"/>
      <c r="E57" s="265" t="s">
        <v>253</v>
      </c>
      <c r="F57" s="266"/>
    </row>
    <row r="58" spans="2:8" x14ac:dyDescent="0.2">
      <c r="B58" s="265" t="s">
        <v>248</v>
      </c>
      <c r="C58" s="268"/>
      <c r="D58" s="269"/>
      <c r="E58" s="265" t="s">
        <v>254</v>
      </c>
      <c r="F58" s="266"/>
    </row>
    <row r="59" spans="2:8" x14ac:dyDescent="0.2">
      <c r="B59" s="265" t="s">
        <v>249</v>
      </c>
      <c r="C59" s="268"/>
      <c r="D59" s="269"/>
      <c r="E59" s="265" t="s">
        <v>255</v>
      </c>
      <c r="F59" s="266"/>
    </row>
    <row r="60" spans="2:8" x14ac:dyDescent="0.2">
      <c r="B60" s="265" t="s">
        <v>250</v>
      </c>
      <c r="C60" s="268"/>
      <c r="D60" s="269"/>
      <c r="E60" s="265" t="s">
        <v>256</v>
      </c>
      <c r="F60" s="266"/>
    </row>
    <row r="61" spans="2:8" ht="15" thickBot="1" x14ac:dyDescent="0.25">
      <c r="B61" s="260" t="s">
        <v>251</v>
      </c>
      <c r="C61" s="261"/>
      <c r="D61" s="262"/>
      <c r="E61" s="260" t="s">
        <v>255</v>
      </c>
      <c r="F61" s="267"/>
    </row>
    <row r="63" spans="2:8" ht="15.75" customHeight="1" x14ac:dyDescent="0.2">
      <c r="B63" s="270" t="s">
        <v>272</v>
      </c>
      <c r="C63" s="270"/>
      <c r="D63" s="270"/>
      <c r="E63" s="270"/>
      <c r="F63" s="270"/>
      <c r="G63" s="270"/>
      <c r="H63" s="270"/>
    </row>
    <row r="64" spans="2:8" ht="15.75" customHeight="1" x14ac:dyDescent="0.2">
      <c r="B64" s="270"/>
      <c r="C64" s="270"/>
      <c r="D64" s="270"/>
      <c r="E64" s="270"/>
      <c r="F64" s="270"/>
      <c r="G64" s="270"/>
      <c r="H64" s="270"/>
    </row>
    <row r="65" spans="2:8" ht="15" customHeight="1" thickBot="1" x14ac:dyDescent="0.25">
      <c r="B65" s="270"/>
      <c r="C65" s="270"/>
      <c r="D65" s="270"/>
      <c r="E65" s="270"/>
      <c r="F65" s="270"/>
      <c r="G65" s="270"/>
      <c r="H65" s="270"/>
    </row>
    <row r="66" spans="2:8" ht="15" customHeight="1" x14ac:dyDescent="0.2">
      <c r="B66" s="251"/>
      <c r="C66" s="252"/>
      <c r="D66" s="252"/>
      <c r="E66" s="252"/>
      <c r="F66" s="252"/>
      <c r="G66" s="252"/>
      <c r="H66" s="253"/>
    </row>
    <row r="67" spans="2:8" ht="14.25" customHeight="1" x14ac:dyDescent="0.2">
      <c r="B67" s="254"/>
      <c r="C67" s="255"/>
      <c r="D67" s="255"/>
      <c r="E67" s="255"/>
      <c r="F67" s="255"/>
      <c r="G67" s="255"/>
      <c r="H67" s="256"/>
    </row>
    <row r="68" spans="2:8" x14ac:dyDescent="0.2">
      <c r="B68" s="254"/>
      <c r="C68" s="255"/>
      <c r="D68" s="255"/>
      <c r="E68" s="255"/>
      <c r="F68" s="255"/>
      <c r="G68" s="255"/>
      <c r="H68" s="256"/>
    </row>
    <row r="69" spans="2:8" x14ac:dyDescent="0.2">
      <c r="B69" s="254"/>
      <c r="C69" s="255"/>
      <c r="D69" s="255"/>
      <c r="E69" s="255"/>
      <c r="F69" s="255"/>
      <c r="G69" s="255"/>
      <c r="H69" s="256"/>
    </row>
    <row r="70" spans="2:8" x14ac:dyDescent="0.2">
      <c r="B70" s="254"/>
      <c r="C70" s="255"/>
      <c r="D70" s="255"/>
      <c r="E70" s="255"/>
      <c r="F70" s="255"/>
      <c r="G70" s="255"/>
      <c r="H70" s="256"/>
    </row>
    <row r="71" spans="2:8" x14ac:dyDescent="0.2">
      <c r="B71" s="254"/>
      <c r="C71" s="255"/>
      <c r="D71" s="255"/>
      <c r="E71" s="255"/>
      <c r="F71" s="255"/>
      <c r="G71" s="255"/>
      <c r="H71" s="256"/>
    </row>
    <row r="72" spans="2:8" x14ac:dyDescent="0.2">
      <c r="B72" s="254"/>
      <c r="C72" s="255"/>
      <c r="D72" s="255"/>
      <c r="E72" s="255"/>
      <c r="F72" s="255"/>
      <c r="G72" s="255"/>
      <c r="H72" s="256"/>
    </row>
    <row r="73" spans="2:8" x14ac:dyDescent="0.2">
      <c r="B73" s="254"/>
      <c r="C73" s="255"/>
      <c r="D73" s="255"/>
      <c r="E73" s="255"/>
      <c r="F73" s="255"/>
      <c r="G73" s="255"/>
      <c r="H73" s="256"/>
    </row>
    <row r="74" spans="2:8" x14ac:dyDescent="0.2">
      <c r="B74" s="254"/>
      <c r="C74" s="255"/>
      <c r="D74" s="255"/>
      <c r="E74" s="255"/>
      <c r="F74" s="255"/>
      <c r="G74" s="255"/>
      <c r="H74" s="256"/>
    </row>
    <row r="75" spans="2:8" ht="15" thickBot="1" x14ac:dyDescent="0.25">
      <c r="B75" s="257"/>
      <c r="C75" s="258"/>
      <c r="D75" s="258"/>
      <c r="E75" s="258"/>
      <c r="F75" s="258"/>
      <c r="G75" s="258"/>
      <c r="H75" s="259"/>
    </row>
  </sheetData>
  <mergeCells count="38">
    <mergeCell ref="F38:G38"/>
    <mergeCell ref="C28:I28"/>
    <mergeCell ref="C29:I29"/>
    <mergeCell ref="C30:I30"/>
    <mergeCell ref="B36:J36"/>
    <mergeCell ref="D38:E38"/>
    <mergeCell ref="B34:C34"/>
    <mergeCell ref="D34:E34"/>
    <mergeCell ref="B38:C38"/>
    <mergeCell ref="E2:J2"/>
    <mergeCell ref="E3:J3"/>
    <mergeCell ref="B32:C32"/>
    <mergeCell ref="B33:C33"/>
    <mergeCell ref="D32:E32"/>
    <mergeCell ref="E4:J4"/>
    <mergeCell ref="E5:J5"/>
    <mergeCell ref="B11:J11"/>
    <mergeCell ref="B13:J13"/>
    <mergeCell ref="B10:J10"/>
    <mergeCell ref="B51:C51"/>
    <mergeCell ref="E51:F51"/>
    <mergeCell ref="G51:H51"/>
    <mergeCell ref="B53:E53"/>
    <mergeCell ref="F53:G53"/>
    <mergeCell ref="B66:H75"/>
    <mergeCell ref="B61:D61"/>
    <mergeCell ref="E56:F56"/>
    <mergeCell ref="E57:F57"/>
    <mergeCell ref="E58:F58"/>
    <mergeCell ref="E59:F59"/>
    <mergeCell ref="E60:F60"/>
    <mergeCell ref="E61:F61"/>
    <mergeCell ref="B58:D58"/>
    <mergeCell ref="B57:D57"/>
    <mergeCell ref="B63:H65"/>
    <mergeCell ref="B56:D56"/>
    <mergeCell ref="B59:D59"/>
    <mergeCell ref="B60:D60"/>
  </mergeCells>
  <phoneticPr fontId="0" type="noConversion"/>
  <pageMargins left="0.75" right="0.75" top="1" bottom="1" header="0.5" footer="0.5"/>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R69"/>
  <sheetViews>
    <sheetView topLeftCell="A37" workbookViewId="0">
      <selection activeCell="D26" sqref="D26"/>
    </sheetView>
  </sheetViews>
  <sheetFormatPr defaultColWidth="9.140625" defaultRowHeight="14.25" x14ac:dyDescent="0.2"/>
  <cols>
    <col min="1" max="1" width="9.140625" style="4"/>
    <col min="2" max="2" width="14.140625" style="4" bestFit="1" customWidth="1"/>
    <col min="3" max="3" width="12.85546875" style="4" bestFit="1" customWidth="1"/>
    <col min="4" max="4" width="24.7109375" style="4" bestFit="1" customWidth="1"/>
    <col min="5" max="5" width="25.5703125" style="4" bestFit="1" customWidth="1"/>
    <col min="6" max="6" width="21.42578125" style="4" bestFit="1" customWidth="1"/>
    <col min="7" max="7" width="19.28515625" style="4" bestFit="1" customWidth="1"/>
    <col min="8" max="8" width="14.5703125" style="4" bestFit="1" customWidth="1"/>
    <col min="9" max="9" width="14.42578125" style="4" bestFit="1" customWidth="1"/>
    <col min="10" max="10" width="14.28515625" style="4" bestFit="1" customWidth="1"/>
    <col min="11" max="16384" width="9.140625" style="4"/>
  </cols>
  <sheetData>
    <row r="1" spans="1:18" x14ac:dyDescent="0.2">
      <c r="J1" s="4" t="s">
        <v>326</v>
      </c>
    </row>
    <row r="2" spans="1:18" ht="18.75" customHeight="1" x14ac:dyDescent="0.25">
      <c r="D2" s="5"/>
      <c r="E2" s="277">
        <v>2019</v>
      </c>
      <c r="F2" s="277"/>
      <c r="G2" s="277"/>
      <c r="H2" s="277"/>
      <c r="I2" s="277"/>
      <c r="J2" s="277"/>
      <c r="K2" s="5"/>
      <c r="L2" s="6"/>
      <c r="M2" s="6"/>
    </row>
    <row r="3" spans="1:18" ht="18.75" customHeight="1" x14ac:dyDescent="0.25">
      <c r="D3" s="5"/>
      <c r="E3" s="277" t="s">
        <v>176</v>
      </c>
      <c r="F3" s="277"/>
      <c r="G3" s="277"/>
      <c r="H3" s="277"/>
      <c r="I3" s="277"/>
      <c r="J3" s="277"/>
      <c r="K3" s="5"/>
      <c r="L3" s="6"/>
      <c r="M3" s="6"/>
    </row>
    <row r="4" spans="1:18" ht="18.75" customHeight="1" x14ac:dyDescent="0.25">
      <c r="D4" s="5"/>
      <c r="E4" s="277" t="s">
        <v>177</v>
      </c>
      <c r="F4" s="277"/>
      <c r="G4" s="277"/>
      <c r="H4" s="277"/>
      <c r="I4" s="277"/>
      <c r="J4" s="277"/>
      <c r="K4" s="5"/>
      <c r="L4" s="6"/>
      <c r="M4" s="6"/>
    </row>
    <row r="5" spans="1:18" ht="18" x14ac:dyDescent="0.25">
      <c r="D5" s="6"/>
      <c r="E5" s="277"/>
      <c r="F5" s="277"/>
      <c r="G5" s="277"/>
      <c r="H5" s="277"/>
      <c r="I5" s="277"/>
      <c r="J5" s="277"/>
      <c r="K5" s="5"/>
      <c r="L5" s="6"/>
      <c r="M5" s="6"/>
    </row>
    <row r="6" spans="1:18" ht="15" x14ac:dyDescent="0.25">
      <c r="D6" s="6"/>
      <c r="E6" s="6"/>
      <c r="F6" s="6"/>
      <c r="G6" s="6"/>
      <c r="H6" s="6"/>
      <c r="I6" s="6"/>
      <c r="J6" s="6"/>
      <c r="K6" s="6"/>
      <c r="L6" s="6"/>
      <c r="M6" s="6"/>
    </row>
    <row r="7" spans="1:18" ht="15" x14ac:dyDescent="0.25">
      <c r="D7" s="6"/>
      <c r="E7" s="6"/>
      <c r="F7" s="6"/>
      <c r="G7" s="6"/>
      <c r="H7" s="6"/>
      <c r="I7" s="6"/>
      <c r="J7" s="6"/>
      <c r="K7" s="6"/>
      <c r="L7" s="6"/>
      <c r="M7" s="6"/>
    </row>
    <row r="8" spans="1:18" ht="15" x14ac:dyDescent="0.25">
      <c r="D8" s="6"/>
      <c r="E8" s="6"/>
      <c r="F8" s="6"/>
      <c r="G8" s="6"/>
      <c r="H8" s="6"/>
      <c r="I8" s="6"/>
      <c r="J8" s="6"/>
      <c r="K8" s="6"/>
      <c r="L8" s="6"/>
      <c r="M8" s="6"/>
    </row>
    <row r="9" spans="1:18" ht="15" x14ac:dyDescent="0.25">
      <c r="D9" s="6"/>
      <c r="E9" s="6"/>
      <c r="F9" s="6"/>
      <c r="G9" s="6"/>
      <c r="H9" s="6"/>
      <c r="I9" s="6"/>
      <c r="J9" s="6"/>
      <c r="K9" s="6"/>
      <c r="L9" s="6"/>
      <c r="M9" s="6"/>
    </row>
    <row r="10" spans="1:18" ht="18" x14ac:dyDescent="0.25">
      <c r="B10" s="277" t="s">
        <v>394</v>
      </c>
      <c r="C10" s="277"/>
      <c r="D10" s="277"/>
      <c r="E10" s="277"/>
      <c r="F10" s="277"/>
      <c r="G10" s="277"/>
      <c r="H10" s="277"/>
      <c r="I10" s="277"/>
      <c r="J10" s="277"/>
      <c r="K10" s="5"/>
      <c r="L10" s="5"/>
      <c r="M10" s="5"/>
      <c r="N10" s="5"/>
      <c r="O10" s="5"/>
    </row>
    <row r="11" spans="1:18" ht="18.75" thickBot="1" x14ac:dyDescent="0.3">
      <c r="B11" s="2"/>
      <c r="C11" s="2"/>
      <c r="D11" s="2"/>
      <c r="E11" s="2"/>
      <c r="F11" s="2"/>
      <c r="G11" s="2"/>
      <c r="H11" s="2"/>
      <c r="I11" s="2"/>
      <c r="J11" s="2"/>
      <c r="K11" s="5"/>
      <c r="L11" s="5"/>
      <c r="M11" s="5"/>
      <c r="N11" s="5"/>
      <c r="O11" s="5"/>
    </row>
    <row r="12" spans="1:18" ht="18" x14ac:dyDescent="0.25">
      <c r="A12" s="288" t="s">
        <v>300</v>
      </c>
      <c r="B12" s="289"/>
      <c r="C12" s="289"/>
      <c r="D12" s="289"/>
      <c r="E12" s="289"/>
      <c r="F12" s="289"/>
      <c r="G12" s="289"/>
      <c r="H12" s="289"/>
      <c r="I12" s="289"/>
      <c r="J12" s="290"/>
      <c r="K12" s="5"/>
      <c r="L12" s="5"/>
      <c r="M12" s="5"/>
      <c r="N12" s="5"/>
      <c r="O12" s="5"/>
    </row>
    <row r="13" spans="1:18" s="53" customFormat="1" ht="15" customHeight="1" x14ac:dyDescent="0.25">
      <c r="A13" s="296" t="s">
        <v>301</v>
      </c>
      <c r="B13" s="297"/>
      <c r="C13" s="293" t="s">
        <v>302</v>
      </c>
      <c r="D13" s="284" t="s">
        <v>303</v>
      </c>
      <c r="E13" s="284"/>
      <c r="F13" s="284" t="s">
        <v>313</v>
      </c>
      <c r="G13" s="284"/>
      <c r="H13" s="284"/>
      <c r="I13" s="284"/>
      <c r="J13" s="285"/>
      <c r="K13" s="57"/>
      <c r="L13" s="57"/>
      <c r="M13" s="57"/>
      <c r="N13" s="57"/>
    </row>
    <row r="14" spans="1:18" s="53" customFormat="1" ht="31.5" customHeight="1" x14ac:dyDescent="0.25">
      <c r="A14" s="296"/>
      <c r="B14" s="297"/>
      <c r="C14" s="293"/>
      <c r="D14" s="40" t="s">
        <v>311</v>
      </c>
      <c r="E14" s="40" t="s">
        <v>312</v>
      </c>
      <c r="F14" s="40" t="s">
        <v>260</v>
      </c>
      <c r="G14" s="40" t="s">
        <v>261</v>
      </c>
      <c r="H14" s="40" t="s">
        <v>262</v>
      </c>
      <c r="I14" s="40" t="s">
        <v>263</v>
      </c>
      <c r="J14" s="67" t="s">
        <v>315</v>
      </c>
      <c r="K14" s="57"/>
      <c r="L14" s="57"/>
      <c r="M14" s="57"/>
      <c r="N14" s="57"/>
    </row>
    <row r="15" spans="1:18" s="53" customFormat="1" ht="15" x14ac:dyDescent="0.25">
      <c r="A15" s="294" t="s">
        <v>304</v>
      </c>
      <c r="B15" s="295"/>
      <c r="C15" s="83"/>
      <c r="D15" s="41"/>
      <c r="E15" s="41"/>
      <c r="F15" s="84"/>
      <c r="G15" s="85"/>
      <c r="H15" s="85"/>
      <c r="I15" s="85"/>
      <c r="J15" s="86"/>
      <c r="L15" s="57"/>
      <c r="N15" s="57"/>
      <c r="P15" s="57"/>
      <c r="Q15" s="57"/>
      <c r="R15" s="57"/>
    </row>
    <row r="16" spans="1:18" s="53" customFormat="1" ht="15" x14ac:dyDescent="0.25">
      <c r="A16" s="294" t="s">
        <v>305</v>
      </c>
      <c r="B16" s="295"/>
      <c r="C16" s="83"/>
      <c r="D16" s="41"/>
      <c r="E16" s="41"/>
      <c r="F16" s="84"/>
      <c r="G16" s="74"/>
      <c r="H16" s="74"/>
      <c r="I16" s="74"/>
      <c r="J16" s="75"/>
    </row>
    <row r="17" spans="1:14" s="53" customFormat="1" ht="15" x14ac:dyDescent="0.25">
      <c r="A17" s="294" t="s">
        <v>306</v>
      </c>
      <c r="B17" s="295"/>
      <c r="C17" s="83"/>
      <c r="D17" s="41"/>
      <c r="E17" s="41"/>
      <c r="F17" s="84"/>
      <c r="G17" s="74"/>
      <c r="H17" s="74"/>
      <c r="I17" s="74"/>
      <c r="J17" s="75"/>
    </row>
    <row r="18" spans="1:14" s="53" customFormat="1" ht="15" x14ac:dyDescent="0.25">
      <c r="A18" s="294" t="s">
        <v>307</v>
      </c>
      <c r="B18" s="295"/>
      <c r="C18" s="83"/>
      <c r="D18" s="41"/>
      <c r="E18" s="41"/>
      <c r="F18" s="84"/>
      <c r="G18" s="74"/>
      <c r="H18" s="74"/>
      <c r="I18" s="74"/>
      <c r="J18" s="75"/>
    </row>
    <row r="19" spans="1:14" s="53" customFormat="1" ht="15" x14ac:dyDescent="0.25">
      <c r="A19" s="294" t="s">
        <v>308</v>
      </c>
      <c r="B19" s="295"/>
      <c r="C19" s="83"/>
      <c r="D19" s="41"/>
      <c r="E19" s="41"/>
      <c r="F19" s="84"/>
      <c r="G19" s="74"/>
      <c r="H19" s="74"/>
      <c r="I19" s="74"/>
      <c r="J19" s="75"/>
    </row>
    <row r="20" spans="1:14" s="53" customFormat="1" ht="15" x14ac:dyDescent="0.25">
      <c r="A20" s="294" t="s">
        <v>309</v>
      </c>
      <c r="B20" s="295"/>
      <c r="C20" s="83"/>
      <c r="D20" s="41"/>
      <c r="E20" s="41"/>
      <c r="F20" s="84"/>
      <c r="G20" s="74"/>
      <c r="H20" s="74"/>
      <c r="I20" s="74"/>
      <c r="J20" s="75"/>
    </row>
    <row r="21" spans="1:14" s="53" customFormat="1" ht="15" x14ac:dyDescent="0.25">
      <c r="A21" s="294" t="s">
        <v>310</v>
      </c>
      <c r="B21" s="295"/>
      <c r="C21" s="83"/>
      <c r="D21" s="41"/>
      <c r="E21" s="41"/>
      <c r="F21" s="84"/>
      <c r="G21" s="74"/>
      <c r="H21" s="74"/>
      <c r="I21" s="74"/>
      <c r="J21" s="75"/>
    </row>
    <row r="22" spans="1:14" s="53" customFormat="1" ht="15" x14ac:dyDescent="0.25">
      <c r="A22" s="291"/>
      <c r="B22" s="292"/>
      <c r="C22" s="83"/>
      <c r="D22" s="41"/>
      <c r="E22" s="41"/>
      <c r="F22" s="84"/>
      <c r="G22" s="74"/>
      <c r="H22" s="74"/>
      <c r="I22" s="74"/>
      <c r="J22" s="75"/>
    </row>
    <row r="23" spans="1:14" s="53" customFormat="1" ht="15.75" thickBot="1" x14ac:dyDescent="0.3">
      <c r="A23" s="286" t="s">
        <v>314</v>
      </c>
      <c r="B23" s="287"/>
      <c r="C23" s="287"/>
      <c r="D23" s="287"/>
      <c r="E23" s="287"/>
      <c r="F23" s="26">
        <f>SUM(F15:F22)</f>
        <v>0</v>
      </c>
      <c r="G23" s="26">
        <f>SUM(G15:G22)</f>
        <v>0</v>
      </c>
      <c r="H23" s="26">
        <f>SUM(H15:H22)</f>
        <v>0</v>
      </c>
      <c r="I23" s="26">
        <f>SUM(I15:I22)</f>
        <v>0</v>
      </c>
      <c r="J23" s="76">
        <f>SUM(J15:J22)</f>
        <v>0</v>
      </c>
    </row>
    <row r="24" spans="1:14" s="53" customFormat="1" x14ac:dyDescent="0.2">
      <c r="B24" s="55"/>
      <c r="C24" s="55"/>
      <c r="D24" s="55"/>
      <c r="E24" s="55"/>
      <c r="F24" s="71"/>
      <c r="G24" s="68"/>
      <c r="H24" s="68"/>
      <c r="I24" s="71"/>
      <c r="J24" s="68"/>
    </row>
    <row r="25" spans="1:14" s="53" customFormat="1" ht="57.75" x14ac:dyDescent="0.25">
      <c r="B25" s="152" t="s">
        <v>469</v>
      </c>
      <c r="C25" s="150"/>
      <c r="D25" s="279"/>
      <c r="E25" s="279"/>
      <c r="F25" s="79" t="s">
        <v>467</v>
      </c>
      <c r="G25" s="77"/>
      <c r="H25" s="77"/>
      <c r="I25" s="77"/>
      <c r="J25" s="4"/>
      <c r="K25" s="4"/>
      <c r="L25" s="4"/>
      <c r="M25" s="4"/>
      <c r="N25" s="4"/>
    </row>
    <row r="26" spans="1:14" s="53" customFormat="1" ht="15" x14ac:dyDescent="0.25">
      <c r="B26" s="278"/>
      <c r="C26" s="278"/>
      <c r="D26" s="101"/>
      <c r="E26" s="4"/>
      <c r="F26" s="100"/>
      <c r="G26" s="99"/>
      <c r="H26" s="99"/>
      <c r="I26" s="99"/>
      <c r="J26" s="99"/>
      <c r="K26" s="4"/>
      <c r="L26" s="4"/>
      <c r="M26" s="4"/>
      <c r="N26" s="4"/>
    </row>
    <row r="27" spans="1:14" s="53" customFormat="1" ht="15" x14ac:dyDescent="0.25">
      <c r="B27" s="278"/>
      <c r="C27" s="278"/>
      <c r="D27" s="279"/>
      <c r="E27" s="279"/>
      <c r="F27" s="78"/>
      <c r="G27" s="78"/>
      <c r="H27" s="77"/>
      <c r="I27" s="77"/>
      <c r="J27" s="4"/>
      <c r="K27" s="4"/>
      <c r="L27" s="4"/>
      <c r="M27" s="4"/>
      <c r="N27" s="4"/>
    </row>
    <row r="28" spans="1:14" s="53" customFormat="1" x14ac:dyDescent="0.2">
      <c r="B28" s="55"/>
      <c r="C28" s="55"/>
      <c r="D28" s="55"/>
      <c r="E28" s="55"/>
      <c r="F28" s="71"/>
      <c r="G28" s="68"/>
      <c r="H28" s="68"/>
      <c r="I28" s="71"/>
      <c r="J28" s="68"/>
    </row>
    <row r="29" spans="1:14" s="53" customFormat="1" ht="15.75" x14ac:dyDescent="0.25">
      <c r="B29" s="299" t="s">
        <v>316</v>
      </c>
      <c r="C29" s="299"/>
      <c r="F29" s="71"/>
      <c r="G29" s="68"/>
      <c r="H29" s="68"/>
      <c r="I29" s="71"/>
      <c r="J29" s="68"/>
    </row>
    <row r="30" spans="1:14" s="53" customFormat="1" x14ac:dyDescent="0.2">
      <c r="B30" s="55"/>
      <c r="C30" s="55"/>
      <c r="D30" s="55"/>
      <c r="E30" s="55"/>
      <c r="F30" s="71"/>
      <c r="G30" s="68"/>
      <c r="H30" s="68"/>
      <c r="I30" s="71"/>
      <c r="J30" s="68"/>
    </row>
    <row r="31" spans="1:14" s="53" customFormat="1" ht="15" customHeight="1" x14ac:dyDescent="0.2">
      <c r="B31" s="298" t="s">
        <v>317</v>
      </c>
      <c r="C31" s="298"/>
      <c r="D31" s="298"/>
      <c r="E31" s="298"/>
      <c r="F31" s="298"/>
      <c r="G31" s="298"/>
      <c r="H31" s="298"/>
      <c r="I31" s="298"/>
      <c r="J31" s="298"/>
    </row>
    <row r="32" spans="1:14" s="53" customFormat="1" ht="15" customHeight="1" x14ac:dyDescent="0.2">
      <c r="B32" s="298"/>
      <c r="C32" s="298"/>
      <c r="D32" s="298"/>
      <c r="E32" s="298"/>
      <c r="F32" s="298"/>
      <c r="G32" s="298"/>
      <c r="H32" s="298"/>
      <c r="I32" s="298"/>
      <c r="J32" s="298"/>
    </row>
    <row r="33" spans="2:10" s="53" customFormat="1" ht="15" customHeight="1" x14ac:dyDescent="0.2">
      <c r="B33" s="298"/>
      <c r="C33" s="298"/>
      <c r="D33" s="298"/>
      <c r="E33" s="298"/>
      <c r="F33" s="298"/>
      <c r="G33" s="298"/>
      <c r="H33" s="298"/>
      <c r="I33" s="298"/>
      <c r="J33" s="298"/>
    </row>
    <row r="34" spans="2:10" s="53" customFormat="1" ht="15" customHeight="1" x14ac:dyDescent="0.2">
      <c r="B34" s="66"/>
      <c r="C34" s="66"/>
      <c r="D34" s="66"/>
      <c r="E34" s="66"/>
      <c r="F34" s="66"/>
      <c r="G34" s="66"/>
      <c r="H34" s="66"/>
      <c r="I34" s="66"/>
      <c r="J34" s="66"/>
    </row>
    <row r="35" spans="2:10" s="53" customFormat="1" x14ac:dyDescent="0.2"/>
    <row r="36" spans="2:10" s="53" customFormat="1" x14ac:dyDescent="0.2">
      <c r="B36" s="9"/>
      <c r="C36" s="9"/>
      <c r="D36" s="9"/>
      <c r="E36" s="9"/>
      <c r="F36" s="9"/>
      <c r="G36" s="9"/>
      <c r="H36" s="9"/>
      <c r="I36" s="9"/>
      <c r="J36" s="9"/>
    </row>
    <row r="37" spans="2:10" s="53" customFormat="1" x14ac:dyDescent="0.2"/>
    <row r="38" spans="2:10" s="53" customFormat="1" ht="15" x14ac:dyDescent="0.25">
      <c r="B38" s="57"/>
      <c r="C38" s="57"/>
      <c r="D38" s="57"/>
      <c r="E38" s="57"/>
      <c r="F38" s="57"/>
      <c r="G38" s="57"/>
    </row>
    <row r="39" spans="2:10" s="53" customFormat="1" ht="15" x14ac:dyDescent="0.25">
      <c r="B39" s="54"/>
      <c r="C39" s="68"/>
      <c r="D39" s="54"/>
      <c r="E39" s="68"/>
      <c r="F39" s="54"/>
      <c r="G39" s="68"/>
    </row>
    <row r="40" spans="2:10" s="53" customFormat="1" ht="15" x14ac:dyDescent="0.25">
      <c r="B40" s="54"/>
      <c r="C40" s="68"/>
      <c r="D40" s="54"/>
      <c r="E40" s="68"/>
      <c r="F40" s="54"/>
      <c r="G40" s="68"/>
    </row>
    <row r="41" spans="2:10" s="53" customFormat="1" ht="15" x14ac:dyDescent="0.25">
      <c r="B41" s="54"/>
      <c r="C41" s="68"/>
      <c r="D41" s="54"/>
      <c r="E41" s="68"/>
      <c r="F41" s="54"/>
      <c r="G41" s="68"/>
    </row>
    <row r="42" spans="2:10" s="53" customFormat="1" ht="15" x14ac:dyDescent="0.25">
      <c r="B42" s="54"/>
      <c r="C42" s="68"/>
      <c r="D42" s="54"/>
      <c r="E42" s="68"/>
      <c r="F42" s="54"/>
      <c r="G42" s="68"/>
    </row>
    <row r="43" spans="2:10" s="53" customFormat="1" ht="15" x14ac:dyDescent="0.25">
      <c r="B43" s="69"/>
      <c r="C43" s="68"/>
      <c r="D43" s="54"/>
      <c r="E43" s="68"/>
      <c r="F43" s="69"/>
      <c r="G43" s="68"/>
    </row>
    <row r="44" spans="2:10" s="53" customFormat="1" ht="15" x14ac:dyDescent="0.25">
      <c r="B44" s="69"/>
      <c r="C44" s="68"/>
      <c r="D44" s="54"/>
      <c r="E44" s="68"/>
      <c r="F44" s="69"/>
      <c r="G44" s="68"/>
    </row>
    <row r="45" spans="2:10" s="53" customFormat="1" ht="15" x14ac:dyDescent="0.25">
      <c r="B45" s="69"/>
      <c r="C45" s="68"/>
      <c r="D45" s="54"/>
      <c r="E45" s="68"/>
      <c r="F45" s="69"/>
      <c r="G45" s="68"/>
    </row>
    <row r="46" spans="2:10" s="53" customFormat="1" ht="15" x14ac:dyDescent="0.25">
      <c r="B46" s="69"/>
      <c r="C46" s="68"/>
      <c r="D46" s="54"/>
      <c r="E46" s="68"/>
      <c r="F46" s="69"/>
      <c r="G46" s="68"/>
    </row>
    <row r="47" spans="2:10" s="53" customFormat="1" ht="15" x14ac:dyDescent="0.25">
      <c r="B47" s="69"/>
      <c r="C47" s="68"/>
      <c r="D47" s="54"/>
      <c r="E47" s="68"/>
      <c r="F47" s="69"/>
      <c r="G47" s="68"/>
    </row>
    <row r="48" spans="2:10" s="53" customFormat="1" ht="15" x14ac:dyDescent="0.25">
      <c r="B48" s="54"/>
      <c r="C48" s="70"/>
      <c r="D48" s="54"/>
      <c r="E48" s="70"/>
      <c r="F48" s="54"/>
      <c r="G48" s="70"/>
    </row>
    <row r="49" spans="2:8" s="53" customFormat="1" x14ac:dyDescent="0.2"/>
    <row r="50" spans="2:8" s="53" customFormat="1" x14ac:dyDescent="0.2"/>
    <row r="51" spans="2:8" s="53" customFormat="1" ht="15" x14ac:dyDescent="0.25">
      <c r="B51" s="57"/>
      <c r="C51" s="57"/>
      <c r="D51" s="71"/>
      <c r="E51" s="57"/>
      <c r="F51" s="57"/>
      <c r="G51" s="72"/>
      <c r="H51" s="72"/>
    </row>
    <row r="52" spans="2:8" s="53" customFormat="1" x14ac:dyDescent="0.2"/>
    <row r="53" spans="2:8" s="53" customFormat="1" ht="15" x14ac:dyDescent="0.25">
      <c r="B53" s="57"/>
      <c r="C53" s="57"/>
      <c r="D53" s="57"/>
      <c r="E53" s="57"/>
      <c r="F53" s="56"/>
      <c r="G53" s="56"/>
      <c r="H53" s="9"/>
    </row>
    <row r="54" spans="2:8" s="53" customFormat="1" x14ac:dyDescent="0.2"/>
    <row r="55" spans="2:8" s="53" customFormat="1" x14ac:dyDescent="0.2"/>
    <row r="56" spans="2:8" s="53" customFormat="1" ht="15" x14ac:dyDescent="0.25">
      <c r="B56" s="73"/>
      <c r="C56" s="73"/>
      <c r="D56" s="73"/>
      <c r="E56" s="73"/>
      <c r="F56" s="73"/>
    </row>
    <row r="57" spans="2:8" s="53" customFormat="1" x14ac:dyDescent="0.2">
      <c r="B57" s="9"/>
      <c r="C57" s="9"/>
      <c r="D57" s="9"/>
      <c r="E57" s="9"/>
      <c r="F57" s="9"/>
    </row>
    <row r="58" spans="2:8" s="53" customFormat="1" x14ac:dyDescent="0.2">
      <c r="B58" s="9"/>
      <c r="C58" s="9"/>
      <c r="D58" s="9"/>
      <c r="E58" s="9"/>
      <c r="F58" s="9"/>
    </row>
    <row r="59" spans="2:8" s="53" customFormat="1" x14ac:dyDescent="0.2">
      <c r="B59" s="9"/>
      <c r="C59" s="9"/>
      <c r="D59" s="9"/>
      <c r="E59" s="9"/>
      <c r="F59" s="9"/>
    </row>
    <row r="60" spans="2:8" s="53" customFormat="1" x14ac:dyDescent="0.2">
      <c r="B60" s="9"/>
      <c r="C60" s="9"/>
      <c r="D60" s="9"/>
      <c r="E60" s="9"/>
      <c r="F60" s="9"/>
    </row>
    <row r="61" spans="2:8" s="53" customFormat="1" x14ac:dyDescent="0.2">
      <c r="B61" s="9"/>
      <c r="C61" s="9"/>
      <c r="D61" s="9"/>
      <c r="E61" s="9"/>
      <c r="F61" s="9"/>
    </row>
    <row r="62" spans="2:8" s="53" customFormat="1" x14ac:dyDescent="0.2"/>
    <row r="63" spans="2:8" s="53" customFormat="1" ht="15.75" customHeight="1" x14ac:dyDescent="0.2">
      <c r="B63" s="1"/>
      <c r="C63" s="1"/>
      <c r="D63" s="1"/>
      <c r="E63" s="1"/>
      <c r="F63" s="1"/>
      <c r="G63" s="1"/>
      <c r="H63" s="1"/>
    </row>
    <row r="64" spans="2:8" s="53" customFormat="1" ht="15.75" customHeight="1" x14ac:dyDescent="0.2">
      <c r="B64" s="1"/>
      <c r="C64" s="1"/>
      <c r="D64" s="1"/>
      <c r="E64" s="1"/>
      <c r="F64" s="1"/>
      <c r="G64" s="1"/>
      <c r="H64" s="1"/>
    </row>
    <row r="65" spans="2:8" s="53" customFormat="1" ht="15" customHeight="1" x14ac:dyDescent="0.2">
      <c r="B65" s="1"/>
      <c r="C65" s="1"/>
      <c r="D65" s="1"/>
      <c r="E65" s="1"/>
      <c r="F65" s="1"/>
      <c r="G65" s="1"/>
      <c r="H65" s="1"/>
    </row>
    <row r="66" spans="2:8" s="53" customFormat="1" ht="15" customHeight="1" x14ac:dyDescent="0.2">
      <c r="B66" s="1"/>
      <c r="C66" s="1"/>
      <c r="D66" s="1"/>
      <c r="E66" s="1"/>
      <c r="F66" s="1"/>
      <c r="G66" s="1"/>
      <c r="H66" s="1"/>
    </row>
    <row r="67" spans="2:8" s="53" customFormat="1" ht="14.25" customHeight="1" x14ac:dyDescent="0.2">
      <c r="B67" s="1"/>
      <c r="C67" s="1"/>
      <c r="D67" s="1"/>
      <c r="E67" s="1"/>
      <c r="F67" s="1"/>
      <c r="G67" s="1"/>
      <c r="H67" s="1"/>
    </row>
    <row r="68" spans="2:8" s="53" customFormat="1" x14ac:dyDescent="0.2"/>
    <row r="69" spans="2:8" s="53" customFormat="1" x14ac:dyDescent="0.2"/>
  </sheetData>
  <mergeCells count="25">
    <mergeCell ref="D25:E25"/>
    <mergeCell ref="B31:J33"/>
    <mergeCell ref="B29:C29"/>
    <mergeCell ref="A19:B19"/>
    <mergeCell ref="A20:B20"/>
    <mergeCell ref="A21:B21"/>
    <mergeCell ref="B26:C26"/>
    <mergeCell ref="B27:C27"/>
    <mergeCell ref="D27:E27"/>
    <mergeCell ref="D13:E13"/>
    <mergeCell ref="F13:J13"/>
    <mergeCell ref="A23:E23"/>
    <mergeCell ref="A12:J12"/>
    <mergeCell ref="A22:B22"/>
    <mergeCell ref="C13:C14"/>
    <mergeCell ref="A15:B15"/>
    <mergeCell ref="A16:B16"/>
    <mergeCell ref="A17:B17"/>
    <mergeCell ref="A18:B18"/>
    <mergeCell ref="A13:B14"/>
    <mergeCell ref="B10:J10"/>
    <mergeCell ref="E2:J2"/>
    <mergeCell ref="E3:J3"/>
    <mergeCell ref="E4:J4"/>
    <mergeCell ref="E5:J5"/>
  </mergeCells>
  <phoneticPr fontId="4" type="noConversion"/>
  <pageMargins left="0.75" right="0.75" top="1" bottom="1" header="0.5" footer="0.5"/>
  <pageSetup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3</xdr:col>
                    <xdr:colOff>771525</xdr:colOff>
                    <xdr:row>13</xdr:row>
                    <xdr:rowOff>390525</xdr:rowOff>
                  </from>
                  <to>
                    <xdr:col>3</xdr:col>
                    <xdr:colOff>1085850</xdr:colOff>
                    <xdr:row>15</xdr:row>
                    <xdr:rowOff>19050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3</xdr:col>
                    <xdr:colOff>771525</xdr:colOff>
                    <xdr:row>14</xdr:row>
                    <xdr:rowOff>161925</xdr:rowOff>
                  </from>
                  <to>
                    <xdr:col>3</xdr:col>
                    <xdr:colOff>1085850</xdr:colOff>
                    <xdr:row>16</xdr:row>
                    <xdr:rowOff>9525</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3</xdr:col>
                    <xdr:colOff>771525</xdr:colOff>
                    <xdr:row>15</xdr:row>
                    <xdr:rowOff>161925</xdr:rowOff>
                  </from>
                  <to>
                    <xdr:col>3</xdr:col>
                    <xdr:colOff>1085850</xdr:colOff>
                    <xdr:row>17</xdr:row>
                    <xdr:rowOff>9525</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3</xdr:col>
                    <xdr:colOff>771525</xdr:colOff>
                    <xdr:row>16</xdr:row>
                    <xdr:rowOff>161925</xdr:rowOff>
                  </from>
                  <to>
                    <xdr:col>3</xdr:col>
                    <xdr:colOff>1085850</xdr:colOff>
                    <xdr:row>18</xdr:row>
                    <xdr:rowOff>9525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3</xdr:col>
                    <xdr:colOff>771525</xdr:colOff>
                    <xdr:row>17</xdr:row>
                    <xdr:rowOff>161925</xdr:rowOff>
                  </from>
                  <to>
                    <xdr:col>3</xdr:col>
                    <xdr:colOff>1085850</xdr:colOff>
                    <xdr:row>19</xdr:row>
                    <xdr:rowOff>9525</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3</xdr:col>
                    <xdr:colOff>771525</xdr:colOff>
                    <xdr:row>18</xdr:row>
                    <xdr:rowOff>161925</xdr:rowOff>
                  </from>
                  <to>
                    <xdr:col>3</xdr:col>
                    <xdr:colOff>1085850</xdr:colOff>
                    <xdr:row>20</xdr:row>
                    <xdr:rowOff>9525</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3</xdr:col>
                    <xdr:colOff>771525</xdr:colOff>
                    <xdr:row>19</xdr:row>
                    <xdr:rowOff>161925</xdr:rowOff>
                  </from>
                  <to>
                    <xdr:col>3</xdr:col>
                    <xdr:colOff>1085850</xdr:colOff>
                    <xdr:row>21</xdr:row>
                    <xdr:rowOff>9525</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3</xdr:col>
                    <xdr:colOff>771525</xdr:colOff>
                    <xdr:row>20</xdr:row>
                    <xdr:rowOff>161925</xdr:rowOff>
                  </from>
                  <to>
                    <xdr:col>3</xdr:col>
                    <xdr:colOff>1085850</xdr:colOff>
                    <xdr:row>22</xdr:row>
                    <xdr:rowOff>9525</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4</xdr:col>
                    <xdr:colOff>781050</xdr:colOff>
                    <xdr:row>13</xdr:row>
                    <xdr:rowOff>381000</xdr:rowOff>
                  </from>
                  <to>
                    <xdr:col>4</xdr:col>
                    <xdr:colOff>1085850</xdr:colOff>
                    <xdr:row>15</xdr:row>
                    <xdr:rowOff>9525</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4</xdr:col>
                    <xdr:colOff>781050</xdr:colOff>
                    <xdr:row>14</xdr:row>
                    <xdr:rowOff>161925</xdr:rowOff>
                  </from>
                  <to>
                    <xdr:col>4</xdr:col>
                    <xdr:colOff>1085850</xdr:colOff>
                    <xdr:row>16</xdr:row>
                    <xdr:rowOff>9525</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4</xdr:col>
                    <xdr:colOff>781050</xdr:colOff>
                    <xdr:row>15</xdr:row>
                    <xdr:rowOff>161925</xdr:rowOff>
                  </from>
                  <to>
                    <xdr:col>4</xdr:col>
                    <xdr:colOff>1085850</xdr:colOff>
                    <xdr:row>17</xdr:row>
                    <xdr:rowOff>9525</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4</xdr:col>
                    <xdr:colOff>781050</xdr:colOff>
                    <xdr:row>16</xdr:row>
                    <xdr:rowOff>161925</xdr:rowOff>
                  </from>
                  <to>
                    <xdr:col>4</xdr:col>
                    <xdr:colOff>1085850</xdr:colOff>
                    <xdr:row>18</xdr:row>
                    <xdr:rowOff>9525</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4</xdr:col>
                    <xdr:colOff>781050</xdr:colOff>
                    <xdr:row>17</xdr:row>
                    <xdr:rowOff>161925</xdr:rowOff>
                  </from>
                  <to>
                    <xdr:col>4</xdr:col>
                    <xdr:colOff>1085850</xdr:colOff>
                    <xdr:row>19</xdr:row>
                    <xdr:rowOff>9525</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4</xdr:col>
                    <xdr:colOff>781050</xdr:colOff>
                    <xdr:row>18</xdr:row>
                    <xdr:rowOff>161925</xdr:rowOff>
                  </from>
                  <to>
                    <xdr:col>4</xdr:col>
                    <xdr:colOff>1085850</xdr:colOff>
                    <xdr:row>20</xdr:row>
                    <xdr:rowOff>9525</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4</xdr:col>
                    <xdr:colOff>781050</xdr:colOff>
                    <xdr:row>19</xdr:row>
                    <xdr:rowOff>161925</xdr:rowOff>
                  </from>
                  <to>
                    <xdr:col>4</xdr:col>
                    <xdr:colOff>1085850</xdr:colOff>
                    <xdr:row>21</xdr:row>
                    <xdr:rowOff>9525</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4</xdr:col>
                    <xdr:colOff>781050</xdr:colOff>
                    <xdr:row>20</xdr:row>
                    <xdr:rowOff>161925</xdr:rowOff>
                  </from>
                  <to>
                    <xdr:col>4</xdr:col>
                    <xdr:colOff>1085850</xdr:colOff>
                    <xdr:row>22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O132"/>
  <sheetViews>
    <sheetView workbookViewId="0">
      <selection activeCell="F7" sqref="F7"/>
    </sheetView>
  </sheetViews>
  <sheetFormatPr defaultColWidth="9.140625" defaultRowHeight="14.25" x14ac:dyDescent="0.2"/>
  <cols>
    <col min="1" max="16384" width="9.140625" style="4"/>
  </cols>
  <sheetData>
    <row r="1" spans="2:15" ht="15" x14ac:dyDescent="0.25">
      <c r="G1" s="195">
        <v>2019</v>
      </c>
      <c r="H1" s="195"/>
      <c r="I1" s="195"/>
      <c r="J1" s="195"/>
      <c r="K1" s="195"/>
      <c r="L1" s="195"/>
      <c r="M1" s="195"/>
      <c r="N1" s="4" t="s">
        <v>377</v>
      </c>
    </row>
    <row r="2" spans="2:15" ht="18.75" customHeight="1" x14ac:dyDescent="0.25">
      <c r="E2" s="6"/>
      <c r="F2" s="6"/>
      <c r="G2" s="195" t="s">
        <v>176</v>
      </c>
      <c r="H2" s="195"/>
      <c r="I2" s="195"/>
      <c r="J2" s="195"/>
      <c r="K2" s="195"/>
      <c r="L2" s="195"/>
      <c r="M2" s="195"/>
      <c r="N2" s="195"/>
    </row>
    <row r="3" spans="2:15" ht="18.75" customHeight="1" x14ac:dyDescent="0.25">
      <c r="D3" s="6"/>
      <c r="E3" s="6"/>
      <c r="F3" s="6"/>
      <c r="G3" s="195" t="s">
        <v>177</v>
      </c>
      <c r="H3" s="195"/>
      <c r="I3" s="195"/>
      <c r="J3" s="195"/>
      <c r="K3" s="195"/>
      <c r="L3" s="195"/>
      <c r="M3" s="195"/>
      <c r="N3" s="195"/>
    </row>
    <row r="4" spans="2:15" ht="18.75" customHeight="1" x14ac:dyDescent="0.25">
      <c r="D4" s="6"/>
      <c r="E4" s="6"/>
      <c r="F4" s="6"/>
      <c r="G4" s="195"/>
      <c r="H4" s="195"/>
      <c r="I4" s="195"/>
      <c r="J4" s="195"/>
      <c r="K4" s="195"/>
      <c r="L4" s="195"/>
      <c r="M4" s="195"/>
      <c r="N4" s="195"/>
    </row>
    <row r="5" spans="2:15" ht="15" x14ac:dyDescent="0.25">
      <c r="D5" s="6"/>
      <c r="E5" s="6"/>
      <c r="F5" s="6"/>
      <c r="G5" s="6"/>
      <c r="H5" s="6"/>
      <c r="I5" s="6"/>
      <c r="J5" s="6"/>
      <c r="K5" s="6"/>
      <c r="L5" s="6"/>
      <c r="M5" s="6"/>
    </row>
    <row r="6" spans="2:15" ht="15" x14ac:dyDescent="0.25">
      <c r="D6" s="6"/>
      <c r="E6" s="6"/>
      <c r="F6" s="6"/>
      <c r="G6" s="6"/>
      <c r="H6" s="6"/>
      <c r="I6" s="6"/>
      <c r="J6" s="6"/>
      <c r="K6" s="6"/>
      <c r="L6" s="6"/>
      <c r="M6" s="6"/>
    </row>
    <row r="7" spans="2:15" ht="15" x14ac:dyDescent="0.25">
      <c r="D7" s="6"/>
      <c r="E7" s="6"/>
      <c r="F7" s="6"/>
      <c r="G7" s="6"/>
      <c r="H7" s="6"/>
      <c r="I7" s="6"/>
      <c r="J7" s="6"/>
      <c r="K7" s="6"/>
      <c r="L7" s="6"/>
      <c r="M7" s="6"/>
    </row>
    <row r="8" spans="2:15" ht="15" x14ac:dyDescent="0.25">
      <c r="D8" s="6"/>
      <c r="E8" s="6"/>
      <c r="F8" s="6"/>
      <c r="G8" s="6"/>
      <c r="H8" s="6"/>
      <c r="I8" s="6"/>
      <c r="J8" s="6"/>
      <c r="K8" s="6"/>
      <c r="L8" s="6"/>
      <c r="M8" s="6"/>
    </row>
    <row r="9" spans="2:15" ht="15" x14ac:dyDescent="0.25">
      <c r="D9" s="6"/>
      <c r="E9" s="6"/>
      <c r="F9" s="6"/>
      <c r="G9" s="6"/>
      <c r="H9" s="6"/>
      <c r="I9" s="6"/>
      <c r="J9" s="6"/>
      <c r="K9" s="6"/>
      <c r="L9" s="6"/>
      <c r="M9" s="6"/>
    </row>
    <row r="10" spans="2:15" ht="15" x14ac:dyDescent="0.25">
      <c r="B10" s="195" t="s">
        <v>318</v>
      </c>
      <c r="C10" s="195"/>
      <c r="D10" s="195"/>
      <c r="E10" s="195"/>
      <c r="F10" s="195"/>
      <c r="G10" s="195"/>
      <c r="H10" s="195"/>
      <c r="I10" s="195"/>
      <c r="J10" s="195"/>
      <c r="K10" s="195"/>
      <c r="L10" s="195"/>
      <c r="M10" s="195"/>
      <c r="N10" s="195"/>
      <c r="O10" s="6"/>
    </row>
    <row r="12" spans="2:15" x14ac:dyDescent="0.2">
      <c r="B12" s="315" t="s">
        <v>258</v>
      </c>
      <c r="C12" s="316"/>
      <c r="D12" s="316"/>
      <c r="E12" s="316"/>
      <c r="F12" s="316"/>
      <c r="G12" s="316"/>
      <c r="H12" s="316"/>
      <c r="I12" s="316"/>
      <c r="J12" s="316"/>
      <c r="K12" s="316"/>
      <c r="L12" s="316"/>
      <c r="M12" s="316"/>
      <c r="N12" s="317"/>
    </row>
    <row r="13" spans="2:15" x14ac:dyDescent="0.2">
      <c r="B13" s="318"/>
      <c r="C13" s="319"/>
      <c r="D13" s="319"/>
      <c r="E13" s="319"/>
      <c r="F13" s="319"/>
      <c r="G13" s="319"/>
      <c r="H13" s="319"/>
      <c r="I13" s="319"/>
      <c r="J13" s="319"/>
      <c r="K13" s="319"/>
      <c r="L13" s="319"/>
      <c r="M13" s="319"/>
      <c r="N13" s="320"/>
    </row>
    <row r="14" spans="2:15" x14ac:dyDescent="0.2">
      <c r="B14" s="318"/>
      <c r="C14" s="319"/>
      <c r="D14" s="319"/>
      <c r="E14" s="319"/>
      <c r="F14" s="319"/>
      <c r="G14" s="319"/>
      <c r="H14" s="319"/>
      <c r="I14" s="319"/>
      <c r="J14" s="319"/>
      <c r="K14" s="319"/>
      <c r="L14" s="319"/>
      <c r="M14" s="319"/>
      <c r="N14" s="320"/>
    </row>
    <row r="15" spans="2:15" x14ac:dyDescent="0.2">
      <c r="B15" s="321"/>
      <c r="C15" s="322"/>
      <c r="D15" s="322"/>
      <c r="E15" s="322"/>
      <c r="F15" s="322"/>
      <c r="G15" s="322"/>
      <c r="H15" s="322"/>
      <c r="I15" s="322"/>
      <c r="J15" s="322"/>
      <c r="K15" s="322"/>
      <c r="L15" s="322"/>
      <c r="M15" s="322"/>
      <c r="N15" s="323"/>
    </row>
    <row r="17" spans="2:14" x14ac:dyDescent="0.2">
      <c r="B17" s="282" t="s">
        <v>73</v>
      </c>
      <c r="C17" s="282"/>
      <c r="D17" s="282"/>
      <c r="E17" s="282"/>
      <c r="F17" s="282"/>
      <c r="G17" s="282"/>
      <c r="H17" s="282"/>
      <c r="I17" s="282"/>
      <c r="J17" s="282"/>
      <c r="K17" s="282"/>
      <c r="L17" s="282"/>
    </row>
    <row r="19" spans="2:14" ht="15" x14ac:dyDescent="0.25">
      <c r="B19" s="284" t="s">
        <v>74</v>
      </c>
      <c r="C19" s="284"/>
      <c r="D19" s="284"/>
      <c r="E19" s="284"/>
      <c r="F19" s="284"/>
      <c r="G19" s="284" t="s">
        <v>75</v>
      </c>
      <c r="H19" s="284"/>
      <c r="I19" s="284"/>
      <c r="J19" s="284"/>
      <c r="K19" s="284" t="s">
        <v>76</v>
      </c>
      <c r="L19" s="284"/>
      <c r="M19" s="284"/>
      <c r="N19" s="284"/>
    </row>
    <row r="20" spans="2:14" x14ac:dyDescent="0.2">
      <c r="B20" s="313"/>
      <c r="C20" s="313"/>
      <c r="D20" s="313"/>
      <c r="E20" s="313"/>
      <c r="F20" s="313"/>
      <c r="G20" s="314"/>
      <c r="H20" s="314"/>
      <c r="I20" s="314"/>
      <c r="J20" s="314"/>
      <c r="K20" s="310"/>
      <c r="L20" s="310"/>
      <c r="M20" s="310"/>
      <c r="N20" s="310"/>
    </row>
    <row r="21" spans="2:14" x14ac:dyDescent="0.2">
      <c r="B21" s="313"/>
      <c r="C21" s="313"/>
      <c r="D21" s="313"/>
      <c r="E21" s="313"/>
      <c r="F21" s="313"/>
      <c r="G21" s="314"/>
      <c r="H21" s="314"/>
      <c r="I21" s="314"/>
      <c r="J21" s="314"/>
      <c r="K21" s="310"/>
      <c r="L21" s="310"/>
      <c r="M21" s="310"/>
      <c r="N21" s="310"/>
    </row>
    <row r="22" spans="2:14" x14ac:dyDescent="0.2">
      <c r="B22" s="313"/>
      <c r="C22" s="313"/>
      <c r="D22" s="313"/>
      <c r="E22" s="313"/>
      <c r="F22" s="313"/>
      <c r="G22" s="314"/>
      <c r="H22" s="314"/>
      <c r="I22" s="314"/>
      <c r="J22" s="314"/>
      <c r="K22" s="310"/>
      <c r="L22" s="310"/>
      <c r="M22" s="310"/>
      <c r="N22" s="310"/>
    </row>
    <row r="23" spans="2:14" x14ac:dyDescent="0.2">
      <c r="B23" s="313"/>
      <c r="C23" s="313"/>
      <c r="D23" s="313"/>
      <c r="E23" s="313"/>
      <c r="F23" s="313"/>
      <c r="G23" s="314"/>
      <c r="H23" s="314"/>
      <c r="I23" s="314"/>
      <c r="J23" s="314"/>
      <c r="K23" s="310"/>
      <c r="L23" s="310"/>
      <c r="M23" s="310"/>
      <c r="N23" s="310"/>
    </row>
    <row r="24" spans="2:14" x14ac:dyDescent="0.2">
      <c r="B24" s="313"/>
      <c r="C24" s="313"/>
      <c r="D24" s="313"/>
      <c r="E24" s="313"/>
      <c r="F24" s="313"/>
      <c r="G24" s="314"/>
      <c r="H24" s="314"/>
      <c r="I24" s="314"/>
      <c r="J24" s="314"/>
      <c r="K24" s="310"/>
      <c r="L24" s="310"/>
      <c r="M24" s="310"/>
      <c r="N24" s="310"/>
    </row>
    <row r="25" spans="2:14" x14ac:dyDescent="0.2">
      <c r="B25" s="313"/>
      <c r="C25" s="313"/>
      <c r="D25" s="313"/>
      <c r="E25" s="313"/>
      <c r="F25" s="313"/>
      <c r="G25" s="314"/>
      <c r="H25" s="314"/>
      <c r="I25" s="314"/>
      <c r="J25" s="314"/>
      <c r="K25" s="310"/>
      <c r="L25" s="310"/>
      <c r="M25" s="310"/>
      <c r="N25" s="310"/>
    </row>
    <row r="28" spans="2:14" ht="15" x14ac:dyDescent="0.25">
      <c r="B28" s="284" t="s">
        <v>77</v>
      </c>
      <c r="C28" s="284"/>
      <c r="D28" s="284"/>
      <c r="E28" s="284"/>
      <c r="F28" s="284"/>
      <c r="G28" s="284" t="s">
        <v>78</v>
      </c>
      <c r="H28" s="284"/>
      <c r="I28" s="284"/>
      <c r="J28" s="284"/>
      <c r="K28" s="284" t="s">
        <v>76</v>
      </c>
      <c r="L28" s="284"/>
      <c r="M28" s="284"/>
      <c r="N28" s="284"/>
    </row>
    <row r="29" spans="2:14" x14ac:dyDescent="0.2">
      <c r="B29" s="313"/>
      <c r="C29" s="313"/>
      <c r="D29" s="313"/>
      <c r="E29" s="313"/>
      <c r="F29" s="313"/>
      <c r="G29" s="309"/>
      <c r="H29" s="309"/>
      <c r="I29" s="309"/>
      <c r="J29" s="309"/>
      <c r="K29" s="310"/>
      <c r="L29" s="310"/>
      <c r="M29" s="310"/>
      <c r="N29" s="310"/>
    </row>
    <row r="30" spans="2:14" x14ac:dyDescent="0.2">
      <c r="B30" s="313"/>
      <c r="C30" s="313"/>
      <c r="D30" s="313"/>
      <c r="E30" s="313"/>
      <c r="F30" s="313"/>
      <c r="G30" s="309"/>
      <c r="H30" s="309"/>
      <c r="I30" s="309"/>
      <c r="J30" s="309"/>
      <c r="K30" s="310"/>
      <c r="L30" s="310"/>
      <c r="M30" s="310"/>
      <c r="N30" s="310"/>
    </row>
    <row r="31" spans="2:14" x14ac:dyDescent="0.2">
      <c r="B31" s="313"/>
      <c r="C31" s="313"/>
      <c r="D31" s="313"/>
      <c r="E31" s="313"/>
      <c r="F31" s="313"/>
      <c r="G31" s="309"/>
      <c r="H31" s="309"/>
      <c r="I31" s="309"/>
      <c r="J31" s="309"/>
      <c r="K31" s="310"/>
      <c r="L31" s="310"/>
      <c r="M31" s="310"/>
      <c r="N31" s="310"/>
    </row>
    <row r="32" spans="2:14" x14ac:dyDescent="0.2">
      <c r="B32" s="313"/>
      <c r="C32" s="313"/>
      <c r="D32" s="313"/>
      <c r="E32" s="313"/>
      <c r="F32" s="313"/>
      <c r="G32" s="309"/>
      <c r="H32" s="309"/>
      <c r="I32" s="309"/>
      <c r="J32" s="309"/>
      <c r="K32" s="310"/>
      <c r="L32" s="310"/>
      <c r="M32" s="310"/>
      <c r="N32" s="310"/>
    </row>
    <row r="33" spans="2:14" x14ac:dyDescent="0.2">
      <c r="B33" s="313"/>
      <c r="C33" s="313"/>
      <c r="D33" s="313"/>
      <c r="E33" s="313"/>
      <c r="F33" s="313"/>
      <c r="G33" s="309"/>
      <c r="H33" s="309"/>
      <c r="I33" s="309"/>
      <c r="J33" s="309"/>
      <c r="K33" s="310"/>
      <c r="L33" s="310"/>
      <c r="M33" s="310"/>
      <c r="N33" s="310"/>
    </row>
    <row r="34" spans="2:14" x14ac:dyDescent="0.2">
      <c r="B34" s="313"/>
      <c r="C34" s="313"/>
      <c r="D34" s="313"/>
      <c r="E34" s="313"/>
      <c r="F34" s="313"/>
      <c r="G34" s="309"/>
      <c r="H34" s="309"/>
      <c r="I34" s="309"/>
      <c r="J34" s="309"/>
      <c r="K34" s="310"/>
      <c r="L34" s="310"/>
      <c r="M34" s="310"/>
      <c r="N34" s="310"/>
    </row>
    <row r="36" spans="2:14" ht="15.75" customHeight="1" x14ac:dyDescent="0.2">
      <c r="B36" s="311" t="s">
        <v>270</v>
      </c>
      <c r="C36" s="311"/>
      <c r="D36" s="311"/>
      <c r="E36" s="311"/>
      <c r="F36" s="311"/>
      <c r="G36" s="311"/>
      <c r="H36" s="311"/>
      <c r="I36" s="311"/>
      <c r="J36" s="311"/>
      <c r="K36" s="311"/>
      <c r="L36" s="311"/>
      <c r="M36" s="8"/>
      <c r="N36" s="8"/>
    </row>
    <row r="37" spans="2:14" x14ac:dyDescent="0.2">
      <c r="B37" s="311"/>
      <c r="C37" s="311"/>
      <c r="D37" s="311"/>
      <c r="E37" s="311"/>
      <c r="F37" s="311"/>
      <c r="G37" s="311"/>
      <c r="H37" s="311"/>
      <c r="I37" s="311"/>
      <c r="J37" s="311"/>
      <c r="K37" s="311"/>
      <c r="L37" s="311"/>
    </row>
    <row r="38" spans="2:14" ht="15" x14ac:dyDescent="0.2">
      <c r="B38" s="312" t="s">
        <v>271</v>
      </c>
      <c r="C38" s="312"/>
      <c r="D38" s="312"/>
      <c r="E38" s="312"/>
      <c r="F38" s="312"/>
      <c r="G38" s="62"/>
      <c r="H38" s="62"/>
      <c r="I38" s="62"/>
      <c r="J38" s="62"/>
      <c r="K38" s="62"/>
      <c r="L38" s="62"/>
    </row>
    <row r="39" spans="2:14" ht="15.75" thickBot="1" x14ac:dyDescent="0.25">
      <c r="B39" s="62"/>
      <c r="C39" s="62"/>
      <c r="D39" s="62"/>
      <c r="E39" s="62"/>
      <c r="F39" s="62"/>
      <c r="G39" s="62"/>
      <c r="H39" s="62"/>
      <c r="I39" s="62"/>
      <c r="J39" s="62"/>
      <c r="K39" s="62"/>
      <c r="L39" s="62"/>
    </row>
    <row r="40" spans="2:14" s="60" customFormat="1" ht="15.75" thickBot="1" x14ac:dyDescent="0.3">
      <c r="B40" s="306" t="s">
        <v>79</v>
      </c>
      <c r="C40" s="306"/>
      <c r="D40" s="307"/>
      <c r="E40" s="302"/>
      <c r="F40" s="303"/>
      <c r="G40" s="303"/>
      <c r="H40" s="303"/>
      <c r="I40" s="303"/>
      <c r="J40" s="303"/>
      <c r="K40" s="303"/>
      <c r="L40" s="304"/>
    </row>
    <row r="41" spans="2:14" s="60" customFormat="1" ht="15" thickBot="1" x14ac:dyDescent="0.25"/>
    <row r="42" spans="2:14" s="60" customFormat="1" ht="15.75" thickBot="1" x14ac:dyDescent="0.3">
      <c r="B42" s="300" t="s">
        <v>78</v>
      </c>
      <c r="C42" s="300"/>
      <c r="D42" s="301"/>
      <c r="E42" s="302"/>
      <c r="F42" s="303"/>
      <c r="G42" s="303"/>
      <c r="H42" s="304"/>
      <c r="I42" s="91" t="s">
        <v>80</v>
      </c>
      <c r="J42" s="302"/>
      <c r="K42" s="303"/>
      <c r="L42" s="304"/>
    </row>
    <row r="43" spans="2:14" s="60" customFormat="1" ht="15" thickBot="1" x14ac:dyDescent="0.25"/>
    <row r="44" spans="2:14" s="60" customFormat="1" ht="15.75" thickBot="1" x14ac:dyDescent="0.3">
      <c r="B44" s="300" t="s">
        <v>265</v>
      </c>
      <c r="C44" s="300"/>
      <c r="D44" s="300"/>
      <c r="E44" s="302"/>
      <c r="F44" s="303"/>
      <c r="G44" s="303"/>
      <c r="H44" s="303"/>
      <c r="I44" s="303"/>
      <c r="J44" s="303"/>
      <c r="K44" s="303"/>
      <c r="L44" s="304"/>
    </row>
    <row r="45" spans="2:14" s="60" customFormat="1" ht="15" thickBot="1" x14ac:dyDescent="0.25"/>
    <row r="46" spans="2:14" s="60" customFormat="1" ht="15.75" thickBot="1" x14ac:dyDescent="0.3">
      <c r="B46" s="300" t="s">
        <v>264</v>
      </c>
      <c r="C46" s="305"/>
      <c r="D46" s="305"/>
      <c r="E46" s="302"/>
      <c r="F46" s="303"/>
      <c r="G46" s="303"/>
      <c r="H46" s="303"/>
      <c r="I46" s="303"/>
      <c r="J46" s="303"/>
      <c r="K46" s="303"/>
      <c r="L46" s="304"/>
    </row>
    <row r="47" spans="2:14" s="60" customFormat="1" ht="15" thickBot="1" x14ac:dyDescent="0.25"/>
    <row r="48" spans="2:14" s="60" customFormat="1" ht="15.75" thickBot="1" x14ac:dyDescent="0.3">
      <c r="B48" s="306" t="s">
        <v>81</v>
      </c>
      <c r="C48" s="306"/>
      <c r="D48" s="307"/>
      <c r="E48" s="302"/>
      <c r="F48" s="303"/>
      <c r="G48" s="303"/>
      <c r="H48" s="303"/>
      <c r="I48" s="303"/>
      <c r="J48" s="303"/>
      <c r="K48" s="303"/>
      <c r="L48" s="304"/>
    </row>
    <row r="49" spans="2:12" s="60" customFormat="1" ht="15" thickBot="1" x14ac:dyDescent="0.25"/>
    <row r="50" spans="2:12" s="60" customFormat="1" ht="15.75" thickBot="1" x14ac:dyDescent="0.3">
      <c r="B50" s="300" t="s">
        <v>78</v>
      </c>
      <c r="C50" s="300"/>
      <c r="D50" s="308"/>
      <c r="E50" s="302"/>
      <c r="F50" s="303"/>
      <c r="G50" s="303"/>
      <c r="H50" s="304"/>
      <c r="I50" s="91" t="s">
        <v>80</v>
      </c>
      <c r="J50" s="302"/>
      <c r="K50" s="303"/>
      <c r="L50" s="304"/>
    </row>
    <row r="51" spans="2:12" s="60" customFormat="1" ht="15.75" thickBot="1" x14ac:dyDescent="0.3">
      <c r="B51" s="59"/>
      <c r="C51" s="59"/>
      <c r="D51" s="61"/>
      <c r="E51" s="92"/>
      <c r="F51" s="92"/>
      <c r="G51" s="92"/>
      <c r="H51" s="92"/>
      <c r="I51" s="91"/>
      <c r="J51" s="92"/>
      <c r="K51" s="92"/>
      <c r="L51" s="92"/>
    </row>
    <row r="52" spans="2:12" s="60" customFormat="1" ht="15.75" thickBot="1" x14ac:dyDescent="0.3">
      <c r="B52" s="300" t="s">
        <v>265</v>
      </c>
      <c r="C52" s="300"/>
      <c r="D52" s="300"/>
      <c r="E52" s="302"/>
      <c r="F52" s="303"/>
      <c r="G52" s="303"/>
      <c r="H52" s="303"/>
      <c r="I52" s="303"/>
      <c r="J52" s="303"/>
      <c r="K52" s="303"/>
      <c r="L52" s="304"/>
    </row>
    <row r="53" spans="2:12" s="60" customFormat="1" ht="15" thickBot="1" x14ac:dyDescent="0.25"/>
    <row r="54" spans="2:12" s="60" customFormat="1" ht="15.75" thickBot="1" x14ac:dyDescent="0.3">
      <c r="B54" s="300" t="s">
        <v>264</v>
      </c>
      <c r="C54" s="305"/>
      <c r="D54" s="305"/>
      <c r="E54" s="302"/>
      <c r="F54" s="303"/>
      <c r="G54" s="303"/>
      <c r="H54" s="303"/>
      <c r="I54" s="303"/>
      <c r="J54" s="303"/>
      <c r="K54" s="303"/>
      <c r="L54" s="304"/>
    </row>
    <row r="55" spans="2:12" s="60" customFormat="1" ht="15" thickBot="1" x14ac:dyDescent="0.25"/>
    <row r="56" spans="2:12" s="60" customFormat="1" ht="15.75" thickBot="1" x14ac:dyDescent="0.3">
      <c r="B56" s="306" t="s">
        <v>82</v>
      </c>
      <c r="C56" s="306"/>
      <c r="D56" s="307"/>
      <c r="E56" s="302"/>
      <c r="F56" s="303"/>
      <c r="G56" s="303"/>
      <c r="H56" s="303"/>
      <c r="I56" s="303"/>
      <c r="J56" s="303"/>
      <c r="K56" s="303"/>
      <c r="L56" s="304"/>
    </row>
    <row r="57" spans="2:12" s="60" customFormat="1" ht="15" thickBot="1" x14ac:dyDescent="0.25"/>
    <row r="58" spans="2:12" s="60" customFormat="1" ht="15.75" thickBot="1" x14ac:dyDescent="0.3">
      <c r="B58" s="300" t="s">
        <v>78</v>
      </c>
      <c r="C58" s="300"/>
      <c r="D58" s="308"/>
      <c r="E58" s="302"/>
      <c r="F58" s="303"/>
      <c r="G58" s="303"/>
      <c r="H58" s="304"/>
      <c r="I58" s="91" t="s">
        <v>80</v>
      </c>
      <c r="J58" s="302"/>
      <c r="K58" s="303"/>
      <c r="L58" s="304"/>
    </row>
    <row r="59" spans="2:12" s="60" customFormat="1" ht="15.75" thickBot="1" x14ac:dyDescent="0.3">
      <c r="B59" s="59"/>
      <c r="C59" s="59"/>
      <c r="D59" s="61"/>
      <c r="E59" s="92"/>
      <c r="F59" s="92"/>
      <c r="G59" s="92"/>
      <c r="H59" s="92"/>
      <c r="I59" s="91"/>
      <c r="J59" s="92"/>
      <c r="K59" s="92"/>
      <c r="L59" s="92"/>
    </row>
    <row r="60" spans="2:12" s="60" customFormat="1" ht="15.75" thickBot="1" x14ac:dyDescent="0.3">
      <c r="B60" s="300" t="s">
        <v>265</v>
      </c>
      <c r="C60" s="300"/>
      <c r="D60" s="300"/>
      <c r="E60" s="302"/>
      <c r="F60" s="303"/>
      <c r="G60" s="303"/>
      <c r="H60" s="303"/>
      <c r="I60" s="303"/>
      <c r="J60" s="303"/>
      <c r="K60" s="303"/>
      <c r="L60" s="304"/>
    </row>
    <row r="61" spans="2:12" s="60" customFormat="1" ht="15" thickBot="1" x14ac:dyDescent="0.25"/>
    <row r="62" spans="2:12" s="60" customFormat="1" ht="15.75" thickBot="1" x14ac:dyDescent="0.3">
      <c r="B62" s="300" t="s">
        <v>264</v>
      </c>
      <c r="C62" s="305"/>
      <c r="D62" s="305"/>
      <c r="E62" s="302"/>
      <c r="F62" s="303"/>
      <c r="G62" s="303"/>
      <c r="H62" s="303"/>
      <c r="I62" s="303"/>
      <c r="J62" s="303"/>
      <c r="K62" s="303"/>
      <c r="L62" s="304"/>
    </row>
    <row r="63" spans="2:12" s="60" customFormat="1" ht="15" thickBot="1" x14ac:dyDescent="0.25"/>
    <row r="64" spans="2:12" s="60" customFormat="1" ht="15.75" thickBot="1" x14ac:dyDescent="0.3">
      <c r="B64" s="306" t="s">
        <v>83</v>
      </c>
      <c r="C64" s="306"/>
      <c r="D64" s="307"/>
      <c r="E64" s="302"/>
      <c r="F64" s="303"/>
      <c r="G64" s="303"/>
      <c r="H64" s="303"/>
      <c r="I64" s="303"/>
      <c r="J64" s="303"/>
      <c r="K64" s="303"/>
      <c r="L64" s="304"/>
    </row>
    <row r="65" spans="2:12" s="60" customFormat="1" ht="15" thickBot="1" x14ac:dyDescent="0.25"/>
    <row r="66" spans="2:12" s="60" customFormat="1" ht="15.75" thickBot="1" x14ac:dyDescent="0.3">
      <c r="B66" s="300" t="s">
        <v>78</v>
      </c>
      <c r="C66" s="300"/>
      <c r="D66" s="308"/>
      <c r="E66" s="302"/>
      <c r="F66" s="303"/>
      <c r="G66" s="303"/>
      <c r="H66" s="304"/>
      <c r="I66" s="91" t="s">
        <v>80</v>
      </c>
      <c r="J66" s="302"/>
      <c r="K66" s="303"/>
      <c r="L66" s="304"/>
    </row>
    <row r="67" spans="2:12" s="60" customFormat="1" ht="15.75" thickBot="1" x14ac:dyDescent="0.3">
      <c r="B67" s="59"/>
      <c r="C67" s="59"/>
      <c r="D67" s="61"/>
      <c r="E67" s="92"/>
      <c r="F67" s="92"/>
      <c r="G67" s="92"/>
      <c r="H67" s="92"/>
      <c r="I67" s="91"/>
      <c r="J67" s="92"/>
      <c r="K67" s="92"/>
      <c r="L67" s="92"/>
    </row>
    <row r="68" spans="2:12" s="60" customFormat="1" ht="15.75" thickBot="1" x14ac:dyDescent="0.3">
      <c r="B68" s="300" t="s">
        <v>265</v>
      </c>
      <c r="C68" s="300"/>
      <c r="D68" s="300"/>
      <c r="E68" s="302"/>
      <c r="F68" s="303"/>
      <c r="G68" s="303"/>
      <c r="H68" s="303"/>
      <c r="I68" s="303"/>
      <c r="J68" s="303"/>
      <c r="K68" s="303"/>
      <c r="L68" s="304"/>
    </row>
    <row r="69" spans="2:12" s="60" customFormat="1" ht="15" thickBot="1" x14ac:dyDescent="0.25"/>
    <row r="70" spans="2:12" s="60" customFormat="1" ht="15.75" thickBot="1" x14ac:dyDescent="0.3">
      <c r="B70" s="300" t="s">
        <v>264</v>
      </c>
      <c r="C70" s="305"/>
      <c r="D70" s="305"/>
      <c r="E70" s="302"/>
      <c r="F70" s="303"/>
      <c r="G70" s="303"/>
      <c r="H70" s="303"/>
      <c r="I70" s="303"/>
      <c r="J70" s="303"/>
      <c r="K70" s="303"/>
      <c r="L70" s="304"/>
    </row>
    <row r="71" spans="2:12" s="60" customFormat="1" ht="15" thickBot="1" x14ac:dyDescent="0.25"/>
    <row r="72" spans="2:12" s="60" customFormat="1" ht="15.75" thickBot="1" x14ac:dyDescent="0.3">
      <c r="B72" s="306" t="s">
        <v>84</v>
      </c>
      <c r="C72" s="306"/>
      <c r="D72" s="307"/>
      <c r="E72" s="302"/>
      <c r="F72" s="303"/>
      <c r="G72" s="303"/>
      <c r="H72" s="303"/>
      <c r="I72" s="303"/>
      <c r="J72" s="303"/>
      <c r="K72" s="303"/>
      <c r="L72" s="304"/>
    </row>
    <row r="73" spans="2:12" s="60" customFormat="1" ht="15" thickBot="1" x14ac:dyDescent="0.25"/>
    <row r="74" spans="2:12" s="60" customFormat="1" ht="15.75" thickBot="1" x14ac:dyDescent="0.3">
      <c r="B74" s="300" t="s">
        <v>78</v>
      </c>
      <c r="C74" s="300"/>
      <c r="D74" s="308"/>
      <c r="E74" s="302"/>
      <c r="F74" s="303"/>
      <c r="G74" s="303"/>
      <c r="H74" s="304"/>
      <c r="I74" s="91" t="s">
        <v>80</v>
      </c>
      <c r="J74" s="302"/>
      <c r="K74" s="303"/>
      <c r="L74" s="304"/>
    </row>
    <row r="75" spans="2:12" s="60" customFormat="1" ht="15.75" thickBot="1" x14ac:dyDescent="0.3">
      <c r="B75" s="59"/>
      <c r="C75" s="59"/>
      <c r="D75" s="61"/>
      <c r="E75" s="92"/>
      <c r="F75" s="92"/>
      <c r="G75" s="92"/>
      <c r="H75" s="92"/>
      <c r="I75" s="91"/>
      <c r="J75" s="92"/>
      <c r="K75" s="92"/>
      <c r="L75" s="92"/>
    </row>
    <row r="76" spans="2:12" s="60" customFormat="1" ht="15.75" thickBot="1" x14ac:dyDescent="0.3">
      <c r="B76" s="300" t="s">
        <v>265</v>
      </c>
      <c r="C76" s="300"/>
      <c r="D76" s="300"/>
      <c r="E76" s="302"/>
      <c r="F76" s="303"/>
      <c r="G76" s="303"/>
      <c r="H76" s="303"/>
      <c r="I76" s="303"/>
      <c r="J76" s="303"/>
      <c r="K76" s="303"/>
      <c r="L76" s="304"/>
    </row>
    <row r="77" spans="2:12" s="60" customFormat="1" ht="15" thickBot="1" x14ac:dyDescent="0.25"/>
    <row r="78" spans="2:12" s="60" customFormat="1" ht="15.75" thickBot="1" x14ac:dyDescent="0.3">
      <c r="B78" s="300" t="s">
        <v>264</v>
      </c>
      <c r="C78" s="305"/>
      <c r="D78" s="305"/>
      <c r="E78" s="302"/>
      <c r="F78" s="303"/>
      <c r="G78" s="303"/>
      <c r="H78" s="303"/>
      <c r="I78" s="303"/>
      <c r="J78" s="303"/>
      <c r="K78" s="303"/>
      <c r="L78" s="304"/>
    </row>
    <row r="79" spans="2:12" s="60" customFormat="1" ht="15" thickBot="1" x14ac:dyDescent="0.25"/>
    <row r="80" spans="2:12" s="60" customFormat="1" ht="15.75" thickBot="1" x14ac:dyDescent="0.3">
      <c r="B80" s="306" t="s">
        <v>85</v>
      </c>
      <c r="C80" s="306"/>
      <c r="D80" s="307"/>
      <c r="E80" s="302"/>
      <c r="F80" s="303"/>
      <c r="G80" s="303"/>
      <c r="H80" s="303"/>
      <c r="I80" s="303"/>
      <c r="J80" s="303"/>
      <c r="K80" s="303"/>
      <c r="L80" s="304"/>
    </row>
    <row r="81" spans="2:12" s="60" customFormat="1" ht="15" thickBot="1" x14ac:dyDescent="0.25"/>
    <row r="82" spans="2:12" s="60" customFormat="1" ht="15.75" thickBot="1" x14ac:dyDescent="0.3">
      <c r="B82" s="300" t="s">
        <v>78</v>
      </c>
      <c r="C82" s="300"/>
      <c r="D82" s="308"/>
      <c r="E82" s="302"/>
      <c r="F82" s="303"/>
      <c r="G82" s="303"/>
      <c r="H82" s="304"/>
      <c r="I82" s="91" t="s">
        <v>80</v>
      </c>
      <c r="J82" s="302"/>
      <c r="K82" s="303"/>
      <c r="L82" s="304"/>
    </row>
    <row r="83" spans="2:12" s="60" customFormat="1" ht="15.75" thickBot="1" x14ac:dyDescent="0.3">
      <c r="B83" s="59"/>
      <c r="C83" s="59"/>
      <c r="D83" s="61"/>
      <c r="E83" s="92"/>
      <c r="F83" s="92"/>
      <c r="G83" s="92"/>
      <c r="H83" s="92"/>
      <c r="I83" s="91"/>
      <c r="J83" s="92"/>
      <c r="K83" s="92"/>
      <c r="L83" s="92"/>
    </row>
    <row r="84" spans="2:12" s="60" customFormat="1" ht="15.75" thickBot="1" x14ac:dyDescent="0.3">
      <c r="B84" s="300" t="s">
        <v>265</v>
      </c>
      <c r="C84" s="300"/>
      <c r="D84" s="300"/>
      <c r="E84" s="302"/>
      <c r="F84" s="303"/>
      <c r="G84" s="303"/>
      <c r="H84" s="303"/>
      <c r="I84" s="303"/>
      <c r="J84" s="303"/>
      <c r="K84" s="303"/>
      <c r="L84" s="304"/>
    </row>
    <row r="85" spans="2:12" s="60" customFormat="1" ht="15" thickBot="1" x14ac:dyDescent="0.25"/>
    <row r="86" spans="2:12" s="60" customFormat="1" ht="15.75" thickBot="1" x14ac:dyDescent="0.3">
      <c r="B86" s="300" t="s">
        <v>264</v>
      </c>
      <c r="C86" s="305"/>
      <c r="D86" s="305"/>
      <c r="E86" s="302"/>
      <c r="F86" s="303"/>
      <c r="G86" s="303"/>
      <c r="H86" s="303"/>
      <c r="I86" s="303"/>
      <c r="J86" s="303"/>
      <c r="K86" s="303"/>
      <c r="L86" s="304"/>
    </row>
    <row r="87" spans="2:12" s="60" customFormat="1" ht="15" thickBot="1" x14ac:dyDescent="0.25"/>
    <row r="88" spans="2:12" s="60" customFormat="1" ht="15.75" thickBot="1" x14ac:dyDescent="0.3">
      <c r="B88" s="306" t="s">
        <v>266</v>
      </c>
      <c r="C88" s="306"/>
      <c r="D88" s="307"/>
      <c r="E88" s="302"/>
      <c r="F88" s="303"/>
      <c r="G88" s="303"/>
      <c r="H88" s="303"/>
      <c r="I88" s="303"/>
      <c r="J88" s="303"/>
      <c r="K88" s="303"/>
      <c r="L88" s="304"/>
    </row>
    <row r="89" spans="2:12" s="60" customFormat="1" ht="15" thickBot="1" x14ac:dyDescent="0.25"/>
    <row r="90" spans="2:12" s="60" customFormat="1" ht="15.75" thickBot="1" x14ac:dyDescent="0.3">
      <c r="B90" s="300" t="s">
        <v>78</v>
      </c>
      <c r="C90" s="300"/>
      <c r="D90" s="308"/>
      <c r="E90" s="302"/>
      <c r="F90" s="303"/>
      <c r="G90" s="303"/>
      <c r="H90" s="304"/>
      <c r="I90" s="91" t="s">
        <v>80</v>
      </c>
      <c r="J90" s="302"/>
      <c r="K90" s="303"/>
      <c r="L90" s="304"/>
    </row>
    <row r="91" spans="2:12" s="60" customFormat="1" ht="15.75" thickBot="1" x14ac:dyDescent="0.3">
      <c r="B91" s="59"/>
      <c r="C91" s="59"/>
      <c r="D91" s="61"/>
      <c r="E91" s="92"/>
      <c r="F91" s="92"/>
      <c r="G91" s="92"/>
      <c r="H91" s="92"/>
      <c r="I91" s="91"/>
      <c r="J91" s="92"/>
      <c r="K91" s="92"/>
      <c r="L91" s="92"/>
    </row>
    <row r="92" spans="2:12" s="60" customFormat="1" ht="15.75" thickBot="1" x14ac:dyDescent="0.3">
      <c r="B92" s="300" t="s">
        <v>265</v>
      </c>
      <c r="C92" s="300"/>
      <c r="D92" s="300"/>
      <c r="E92" s="302"/>
      <c r="F92" s="303"/>
      <c r="G92" s="303"/>
      <c r="H92" s="303"/>
      <c r="I92" s="303"/>
      <c r="J92" s="303"/>
      <c r="K92" s="303"/>
      <c r="L92" s="304"/>
    </row>
    <row r="93" spans="2:12" s="60" customFormat="1" ht="15" thickBot="1" x14ac:dyDescent="0.25"/>
    <row r="94" spans="2:12" s="60" customFormat="1" ht="15.75" thickBot="1" x14ac:dyDescent="0.3">
      <c r="B94" s="300" t="s">
        <v>264</v>
      </c>
      <c r="C94" s="305"/>
      <c r="D94" s="305"/>
      <c r="E94" s="302"/>
      <c r="F94" s="303"/>
      <c r="G94" s="303"/>
      <c r="H94" s="303"/>
      <c r="I94" s="303"/>
      <c r="J94" s="303"/>
      <c r="K94" s="303"/>
      <c r="L94" s="304"/>
    </row>
    <row r="95" spans="2:12" s="60" customFormat="1" ht="15" thickBot="1" x14ac:dyDescent="0.25"/>
    <row r="96" spans="2:12" s="60" customFormat="1" ht="15.75" thickBot="1" x14ac:dyDescent="0.3">
      <c r="B96" s="306" t="s">
        <v>267</v>
      </c>
      <c r="C96" s="306"/>
      <c r="D96" s="307"/>
      <c r="E96" s="302"/>
      <c r="F96" s="303"/>
      <c r="G96" s="303"/>
      <c r="H96" s="303"/>
      <c r="I96" s="303"/>
      <c r="J96" s="303"/>
      <c r="K96" s="303"/>
      <c r="L96" s="304"/>
    </row>
    <row r="97" spans="2:12" s="60" customFormat="1" ht="15" thickBot="1" x14ac:dyDescent="0.25"/>
    <row r="98" spans="2:12" s="60" customFormat="1" ht="15.75" thickBot="1" x14ac:dyDescent="0.3">
      <c r="B98" s="300" t="s">
        <v>78</v>
      </c>
      <c r="C98" s="300"/>
      <c r="D98" s="308"/>
      <c r="E98" s="302"/>
      <c r="F98" s="303"/>
      <c r="G98" s="303"/>
      <c r="H98" s="304"/>
      <c r="I98" s="91" t="s">
        <v>80</v>
      </c>
      <c r="J98" s="302"/>
      <c r="K98" s="303"/>
      <c r="L98" s="304"/>
    </row>
    <row r="99" spans="2:12" s="60" customFormat="1" ht="15.75" thickBot="1" x14ac:dyDescent="0.3">
      <c r="B99" s="59"/>
      <c r="C99" s="59"/>
      <c r="D99" s="61"/>
      <c r="E99" s="92"/>
      <c r="F99" s="92"/>
      <c r="G99" s="92"/>
      <c r="H99" s="92"/>
      <c r="I99" s="91"/>
      <c r="J99" s="92"/>
      <c r="K99" s="92"/>
      <c r="L99" s="92"/>
    </row>
    <row r="100" spans="2:12" s="60" customFormat="1" ht="15.75" thickBot="1" x14ac:dyDescent="0.3">
      <c r="B100" s="300" t="s">
        <v>265</v>
      </c>
      <c r="C100" s="300"/>
      <c r="D100" s="300"/>
      <c r="E100" s="302"/>
      <c r="F100" s="303"/>
      <c r="G100" s="303"/>
      <c r="H100" s="303"/>
      <c r="I100" s="303"/>
      <c r="J100" s="303"/>
      <c r="K100" s="303"/>
      <c r="L100" s="304"/>
    </row>
    <row r="101" spans="2:12" s="60" customFormat="1" ht="15" thickBot="1" x14ac:dyDescent="0.25"/>
    <row r="102" spans="2:12" s="60" customFormat="1" ht="15.75" thickBot="1" x14ac:dyDescent="0.3">
      <c r="B102" s="300" t="s">
        <v>264</v>
      </c>
      <c r="C102" s="305"/>
      <c r="D102" s="305"/>
      <c r="E102" s="302"/>
      <c r="F102" s="303"/>
      <c r="G102" s="303"/>
      <c r="H102" s="303"/>
      <c r="I102" s="303"/>
      <c r="J102" s="303"/>
      <c r="K102" s="303"/>
      <c r="L102" s="304"/>
    </row>
    <row r="103" spans="2:12" s="60" customFormat="1" ht="15" thickBot="1" x14ac:dyDescent="0.25"/>
    <row r="104" spans="2:12" s="60" customFormat="1" ht="15.75" thickBot="1" x14ac:dyDescent="0.3">
      <c r="B104" s="306" t="s">
        <v>268</v>
      </c>
      <c r="C104" s="306"/>
      <c r="D104" s="307"/>
      <c r="E104" s="302"/>
      <c r="F104" s="303"/>
      <c r="G104" s="303"/>
      <c r="H104" s="303"/>
      <c r="I104" s="303"/>
      <c r="J104" s="303"/>
      <c r="K104" s="303"/>
      <c r="L104" s="304"/>
    </row>
    <row r="105" spans="2:12" s="60" customFormat="1" ht="15" thickBot="1" x14ac:dyDescent="0.25"/>
    <row r="106" spans="2:12" s="60" customFormat="1" ht="15.75" thickBot="1" x14ac:dyDescent="0.3">
      <c r="B106" s="300" t="s">
        <v>78</v>
      </c>
      <c r="C106" s="300"/>
      <c r="D106" s="301"/>
      <c r="E106" s="302"/>
      <c r="F106" s="303"/>
      <c r="G106" s="303"/>
      <c r="H106" s="304"/>
      <c r="I106" s="91" t="s">
        <v>80</v>
      </c>
      <c r="J106" s="302"/>
      <c r="K106" s="303"/>
      <c r="L106" s="304"/>
    </row>
    <row r="107" spans="2:12" s="60" customFormat="1" ht="15.75" thickBot="1" x14ac:dyDescent="0.3">
      <c r="B107" s="59"/>
      <c r="C107" s="59"/>
      <c r="D107" s="61"/>
      <c r="E107" s="92"/>
      <c r="F107" s="92"/>
      <c r="G107" s="92"/>
      <c r="H107" s="92"/>
      <c r="I107" s="91"/>
      <c r="J107" s="92"/>
      <c r="K107" s="92"/>
      <c r="L107" s="92"/>
    </row>
    <row r="108" spans="2:12" s="60" customFormat="1" ht="15.75" thickBot="1" x14ac:dyDescent="0.3">
      <c r="B108" s="300" t="s">
        <v>265</v>
      </c>
      <c r="C108" s="300"/>
      <c r="D108" s="300"/>
      <c r="E108" s="302"/>
      <c r="F108" s="303"/>
      <c r="G108" s="303"/>
      <c r="H108" s="303"/>
      <c r="I108" s="303"/>
      <c r="J108" s="303"/>
      <c r="K108" s="303"/>
      <c r="L108" s="304"/>
    </row>
    <row r="109" spans="2:12" s="60" customFormat="1" ht="15" thickBot="1" x14ac:dyDescent="0.25"/>
    <row r="110" spans="2:12" s="60" customFormat="1" ht="15.75" thickBot="1" x14ac:dyDescent="0.3">
      <c r="B110" s="300" t="s">
        <v>264</v>
      </c>
      <c r="C110" s="305"/>
      <c r="D110" s="305"/>
      <c r="E110" s="302"/>
      <c r="F110" s="303"/>
      <c r="G110" s="303"/>
      <c r="H110" s="303"/>
      <c r="I110" s="303"/>
      <c r="J110" s="303"/>
      <c r="K110" s="303"/>
      <c r="L110" s="304"/>
    </row>
    <row r="111" spans="2:12" s="60" customFormat="1" ht="15" thickBot="1" x14ac:dyDescent="0.25"/>
    <row r="112" spans="2:12" s="60" customFormat="1" ht="15.75" thickBot="1" x14ac:dyDescent="0.3">
      <c r="B112" s="306" t="s">
        <v>269</v>
      </c>
      <c r="C112" s="306"/>
      <c r="D112" s="307"/>
      <c r="E112" s="302"/>
      <c r="F112" s="303"/>
      <c r="G112" s="303"/>
      <c r="H112" s="303"/>
      <c r="I112" s="303"/>
      <c r="J112" s="303"/>
      <c r="K112" s="303"/>
      <c r="L112" s="304"/>
    </row>
    <row r="113" spans="2:12" s="60" customFormat="1" ht="15" thickBot="1" x14ac:dyDescent="0.25"/>
    <row r="114" spans="2:12" s="60" customFormat="1" ht="15.75" thickBot="1" x14ac:dyDescent="0.3">
      <c r="B114" s="300" t="s">
        <v>78</v>
      </c>
      <c r="C114" s="300"/>
      <c r="D114" s="301"/>
      <c r="E114" s="302"/>
      <c r="F114" s="303"/>
      <c r="G114" s="303"/>
      <c r="H114" s="304"/>
      <c r="I114" s="91" t="s">
        <v>80</v>
      </c>
      <c r="J114" s="302"/>
      <c r="K114" s="303"/>
      <c r="L114" s="304"/>
    </row>
    <row r="115" spans="2:12" s="60" customFormat="1" ht="15.75" thickBot="1" x14ac:dyDescent="0.3">
      <c r="B115" s="59"/>
      <c r="C115" s="59"/>
      <c r="D115" s="61"/>
      <c r="E115" s="92"/>
      <c r="F115" s="92"/>
      <c r="G115" s="92"/>
      <c r="H115" s="92"/>
      <c r="I115" s="91"/>
      <c r="J115" s="92"/>
      <c r="K115" s="92"/>
      <c r="L115" s="92"/>
    </row>
    <row r="116" spans="2:12" s="60" customFormat="1" ht="15.75" thickBot="1" x14ac:dyDescent="0.3">
      <c r="B116" s="300" t="s">
        <v>265</v>
      </c>
      <c r="C116" s="300"/>
      <c r="D116" s="300"/>
      <c r="E116" s="302"/>
      <c r="F116" s="303"/>
      <c r="G116" s="303"/>
      <c r="H116" s="303"/>
      <c r="I116" s="303"/>
      <c r="J116" s="303"/>
      <c r="K116" s="303"/>
      <c r="L116" s="304"/>
    </row>
    <row r="117" spans="2:12" s="60" customFormat="1" ht="15" thickBot="1" x14ac:dyDescent="0.25"/>
    <row r="118" spans="2:12" s="60" customFormat="1" ht="15.75" thickBot="1" x14ac:dyDescent="0.3">
      <c r="B118" s="300" t="s">
        <v>264</v>
      </c>
      <c r="C118" s="305"/>
      <c r="D118" s="305"/>
      <c r="E118" s="302"/>
      <c r="F118" s="303"/>
      <c r="G118" s="303"/>
      <c r="H118" s="303"/>
      <c r="I118" s="303"/>
      <c r="J118" s="303"/>
      <c r="K118" s="303"/>
      <c r="L118" s="304"/>
    </row>
    <row r="119" spans="2:12" s="60" customFormat="1" ht="15" thickBot="1" x14ac:dyDescent="0.25"/>
    <row r="120" spans="2:12" s="60" customFormat="1" ht="15.75" thickBot="1" x14ac:dyDescent="0.3">
      <c r="B120" s="306" t="s">
        <v>25</v>
      </c>
      <c r="C120" s="306"/>
      <c r="D120" s="307"/>
      <c r="E120" s="302"/>
      <c r="F120" s="303"/>
      <c r="G120" s="303"/>
      <c r="H120" s="303"/>
      <c r="I120" s="303"/>
      <c r="J120" s="303"/>
      <c r="K120" s="303"/>
      <c r="L120" s="304"/>
    </row>
    <row r="121" spans="2:12" s="60" customFormat="1" ht="15" thickBot="1" x14ac:dyDescent="0.25"/>
    <row r="122" spans="2:12" s="60" customFormat="1" ht="15.75" thickBot="1" x14ac:dyDescent="0.3">
      <c r="B122" s="300" t="s">
        <v>78</v>
      </c>
      <c r="C122" s="300"/>
      <c r="D122" s="301"/>
      <c r="E122" s="302"/>
      <c r="F122" s="303"/>
      <c r="G122" s="303"/>
      <c r="H122" s="304"/>
      <c r="I122" s="91" t="s">
        <v>80</v>
      </c>
      <c r="J122" s="302"/>
      <c r="K122" s="303"/>
      <c r="L122" s="304"/>
    </row>
    <row r="123" spans="2:12" s="60" customFormat="1" ht="15.75" thickBot="1" x14ac:dyDescent="0.3">
      <c r="B123" s="59"/>
      <c r="C123" s="59"/>
      <c r="D123" s="61"/>
      <c r="E123" s="92"/>
      <c r="F123" s="92"/>
      <c r="G123" s="92"/>
      <c r="H123" s="92"/>
      <c r="I123" s="91"/>
      <c r="J123" s="92"/>
      <c r="K123" s="92"/>
      <c r="L123" s="92"/>
    </row>
    <row r="124" spans="2:12" s="60" customFormat="1" ht="15.75" thickBot="1" x14ac:dyDescent="0.3">
      <c r="B124" s="300" t="s">
        <v>265</v>
      </c>
      <c r="C124" s="300"/>
      <c r="D124" s="300"/>
      <c r="E124" s="302"/>
      <c r="F124" s="303"/>
      <c r="G124" s="303"/>
      <c r="H124" s="303"/>
      <c r="I124" s="303"/>
      <c r="J124" s="303"/>
      <c r="K124" s="303"/>
      <c r="L124" s="304"/>
    </row>
    <row r="125" spans="2:12" s="60" customFormat="1" ht="15" thickBot="1" x14ac:dyDescent="0.25"/>
    <row r="126" spans="2:12" s="60" customFormat="1" ht="15.75" thickBot="1" x14ac:dyDescent="0.3">
      <c r="B126" s="300" t="s">
        <v>264</v>
      </c>
      <c r="C126" s="305"/>
      <c r="D126" s="305"/>
      <c r="E126" s="302"/>
      <c r="F126" s="303"/>
      <c r="G126" s="303"/>
      <c r="H126" s="303"/>
      <c r="I126" s="303"/>
      <c r="J126" s="303"/>
      <c r="K126" s="303"/>
      <c r="L126" s="304"/>
    </row>
    <row r="127" spans="2:12" s="60" customFormat="1" x14ac:dyDescent="0.2"/>
    <row r="128" spans="2:12" s="60" customFormat="1" x14ac:dyDescent="0.2"/>
    <row r="129" s="60" customFormat="1" x14ac:dyDescent="0.2"/>
    <row r="130" s="60" customFormat="1" x14ac:dyDescent="0.2"/>
    <row r="131" s="60" customFormat="1" x14ac:dyDescent="0.2"/>
    <row r="132" s="60" customFormat="1" x14ac:dyDescent="0.2"/>
  </sheetData>
  <sheetProtection selectLockedCells="1"/>
  <mergeCells count="150">
    <mergeCell ref="K20:N20"/>
    <mergeCell ref="B12:N15"/>
    <mergeCell ref="B23:F23"/>
    <mergeCell ref="G23:J23"/>
    <mergeCell ref="K23:N23"/>
    <mergeCell ref="K33:N33"/>
    <mergeCell ref="B34:F34"/>
    <mergeCell ref="G24:J24"/>
    <mergeCell ref="K24:N24"/>
    <mergeCell ref="B31:F31"/>
    <mergeCell ref="G31:J31"/>
    <mergeCell ref="K31:N31"/>
    <mergeCell ref="B28:F28"/>
    <mergeCell ref="G28:J28"/>
    <mergeCell ref="K28:N28"/>
    <mergeCell ref="B32:F32"/>
    <mergeCell ref="G32:J32"/>
    <mergeCell ref="B24:F24"/>
    <mergeCell ref="K32:N32"/>
    <mergeCell ref="B33:F33"/>
    <mergeCell ref="G33:J33"/>
    <mergeCell ref="G29:J29"/>
    <mergeCell ref="K29:N29"/>
    <mergeCell ref="G1:M1"/>
    <mergeCell ref="G2:N2"/>
    <mergeCell ref="G3:N3"/>
    <mergeCell ref="G4:N4"/>
    <mergeCell ref="B30:F30"/>
    <mergeCell ref="G30:J30"/>
    <mergeCell ref="G25:J25"/>
    <mergeCell ref="K25:N25"/>
    <mergeCell ref="K30:N30"/>
    <mergeCell ref="K22:N22"/>
    <mergeCell ref="B25:F25"/>
    <mergeCell ref="B10:N10"/>
    <mergeCell ref="B17:L17"/>
    <mergeCell ref="G19:J19"/>
    <mergeCell ref="K19:N19"/>
    <mergeCell ref="B20:F20"/>
    <mergeCell ref="G20:J20"/>
    <mergeCell ref="B19:F19"/>
    <mergeCell ref="B21:F21"/>
    <mergeCell ref="G21:J21"/>
    <mergeCell ref="K21:N21"/>
    <mergeCell ref="B22:F22"/>
    <mergeCell ref="G22:J22"/>
    <mergeCell ref="B29:F29"/>
    <mergeCell ref="B48:D48"/>
    <mergeCell ref="E48:L48"/>
    <mergeCell ref="B50:D50"/>
    <mergeCell ref="E50:H50"/>
    <mergeCell ref="J50:L50"/>
    <mergeCell ref="G34:J34"/>
    <mergeCell ref="K34:N34"/>
    <mergeCell ref="B40:D40"/>
    <mergeCell ref="E40:L40"/>
    <mergeCell ref="B36:L37"/>
    <mergeCell ref="B38:F38"/>
    <mergeCell ref="J42:L42"/>
    <mergeCell ref="B46:D46"/>
    <mergeCell ref="E46:L46"/>
    <mergeCell ref="B44:D44"/>
    <mergeCell ref="E44:L44"/>
    <mergeCell ref="B42:D42"/>
    <mergeCell ref="E42:H42"/>
    <mergeCell ref="B54:D54"/>
    <mergeCell ref="E54:L54"/>
    <mergeCell ref="B52:D52"/>
    <mergeCell ref="E52:L52"/>
    <mergeCell ref="B60:D60"/>
    <mergeCell ref="E60:L60"/>
    <mergeCell ref="B56:D56"/>
    <mergeCell ref="E56:L56"/>
    <mergeCell ref="B58:D58"/>
    <mergeCell ref="E58:H58"/>
    <mergeCell ref="J58:L58"/>
    <mergeCell ref="B62:D62"/>
    <mergeCell ref="E62:L62"/>
    <mergeCell ref="B68:D68"/>
    <mergeCell ref="E68:L68"/>
    <mergeCell ref="B64:D64"/>
    <mergeCell ref="E64:L64"/>
    <mergeCell ref="B66:D66"/>
    <mergeCell ref="E66:H66"/>
    <mergeCell ref="J66:L66"/>
    <mergeCell ref="B70:D70"/>
    <mergeCell ref="E70:L70"/>
    <mergeCell ref="B76:D76"/>
    <mergeCell ref="E76:L76"/>
    <mergeCell ref="B72:D72"/>
    <mergeCell ref="E72:L72"/>
    <mergeCell ref="B74:D74"/>
    <mergeCell ref="E74:H74"/>
    <mergeCell ref="J74:L74"/>
    <mergeCell ref="B78:D78"/>
    <mergeCell ref="E78:L78"/>
    <mergeCell ref="B84:D84"/>
    <mergeCell ref="E84:L84"/>
    <mergeCell ref="B80:D80"/>
    <mergeCell ref="E80:L80"/>
    <mergeCell ref="B82:D82"/>
    <mergeCell ref="E82:H82"/>
    <mergeCell ref="J82:L82"/>
    <mergeCell ref="B96:D96"/>
    <mergeCell ref="E96:L96"/>
    <mergeCell ref="B86:D86"/>
    <mergeCell ref="E86:L86"/>
    <mergeCell ref="B88:D88"/>
    <mergeCell ref="E88:L88"/>
    <mergeCell ref="B90:D90"/>
    <mergeCell ref="E90:H90"/>
    <mergeCell ref="J90:L90"/>
    <mergeCell ref="B92:D92"/>
    <mergeCell ref="E92:L92"/>
    <mergeCell ref="B94:D94"/>
    <mergeCell ref="E94:L94"/>
    <mergeCell ref="E108:L108"/>
    <mergeCell ref="B98:D98"/>
    <mergeCell ref="E98:H98"/>
    <mergeCell ref="J98:L98"/>
    <mergeCell ref="B100:D100"/>
    <mergeCell ref="E100:L100"/>
    <mergeCell ref="E102:L102"/>
    <mergeCell ref="B104:D104"/>
    <mergeCell ref="E104:L104"/>
    <mergeCell ref="B102:D102"/>
    <mergeCell ref="B114:D114"/>
    <mergeCell ref="E114:H114"/>
    <mergeCell ref="J114:L114"/>
    <mergeCell ref="B106:D106"/>
    <mergeCell ref="E106:H106"/>
    <mergeCell ref="J106:L106"/>
    <mergeCell ref="E112:L112"/>
    <mergeCell ref="B126:D126"/>
    <mergeCell ref="E126:L126"/>
    <mergeCell ref="B122:D122"/>
    <mergeCell ref="E122:H122"/>
    <mergeCell ref="J122:L122"/>
    <mergeCell ref="B124:D124"/>
    <mergeCell ref="B110:D110"/>
    <mergeCell ref="E110:L110"/>
    <mergeCell ref="E124:L124"/>
    <mergeCell ref="B118:D118"/>
    <mergeCell ref="B116:D116"/>
    <mergeCell ref="E116:L116"/>
    <mergeCell ref="E118:L118"/>
    <mergeCell ref="B120:D120"/>
    <mergeCell ref="E120:L120"/>
    <mergeCell ref="B112:D112"/>
    <mergeCell ref="B108:D108"/>
  </mergeCells>
  <phoneticPr fontId="0" type="noConversion"/>
  <pageMargins left="0.75" right="0.75" top="1" bottom="1" header="0.5" footer="0.5"/>
  <pageSetup scale="2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12</xdr:col>
                    <xdr:colOff>171450</xdr:colOff>
                    <xdr:row>34</xdr:row>
                    <xdr:rowOff>171450</xdr:rowOff>
                  </from>
                  <to>
                    <xdr:col>13</xdr:col>
                    <xdr:colOff>0</xdr:colOff>
                    <xdr:row>36</xdr:row>
                    <xdr:rowOff>9525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13</xdr:col>
                    <xdr:colOff>171450</xdr:colOff>
                    <xdr:row>34</xdr:row>
                    <xdr:rowOff>171450</xdr:rowOff>
                  </from>
                  <to>
                    <xdr:col>14</xdr:col>
                    <xdr:colOff>0</xdr:colOff>
                    <xdr:row>36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O63"/>
  <sheetViews>
    <sheetView topLeftCell="A9" workbookViewId="0">
      <selection activeCell="R33" sqref="R33"/>
    </sheetView>
  </sheetViews>
  <sheetFormatPr defaultColWidth="9.140625" defaultRowHeight="14.25" x14ac:dyDescent="0.2"/>
  <cols>
    <col min="1" max="10" width="9.140625" style="4"/>
    <col min="11" max="11" width="10" style="4" bestFit="1" customWidth="1"/>
    <col min="12" max="16384" width="9.140625" style="4"/>
  </cols>
  <sheetData>
    <row r="1" spans="2:15" x14ac:dyDescent="0.2">
      <c r="N1" s="4" t="s">
        <v>327</v>
      </c>
    </row>
    <row r="2" spans="2:15" ht="18.75" customHeight="1" x14ac:dyDescent="0.25">
      <c r="D2" s="6"/>
      <c r="E2" s="6"/>
      <c r="F2" s="6"/>
      <c r="G2" s="6"/>
      <c r="H2" s="195">
        <v>2019</v>
      </c>
      <c r="I2" s="195"/>
      <c r="J2" s="195"/>
      <c r="K2" s="195"/>
      <c r="L2" s="195"/>
      <c r="M2" s="195"/>
      <c r="N2" s="195"/>
    </row>
    <row r="3" spans="2:15" ht="18.75" customHeight="1" x14ac:dyDescent="0.25">
      <c r="D3" s="6"/>
      <c r="E3" s="6"/>
      <c r="F3" s="6"/>
      <c r="G3" s="6"/>
      <c r="H3" s="195" t="s">
        <v>176</v>
      </c>
      <c r="I3" s="195"/>
      <c r="J3" s="195"/>
      <c r="K3" s="195"/>
      <c r="L3" s="195"/>
      <c r="M3" s="195"/>
      <c r="N3" s="195"/>
      <c r="O3" s="6"/>
    </row>
    <row r="4" spans="2:15" ht="18.75" customHeight="1" x14ac:dyDescent="0.25">
      <c r="D4" s="6"/>
      <c r="E4" s="6"/>
      <c r="F4" s="6"/>
      <c r="G4" s="6"/>
      <c r="H4" s="195" t="s">
        <v>177</v>
      </c>
      <c r="I4" s="195"/>
      <c r="J4" s="195"/>
      <c r="K4" s="195"/>
      <c r="L4" s="195"/>
      <c r="M4" s="195"/>
      <c r="N4" s="195"/>
      <c r="O4" s="6"/>
    </row>
    <row r="5" spans="2:15" ht="15" x14ac:dyDescent="0.25">
      <c r="D5" s="6"/>
      <c r="E5" s="6"/>
      <c r="F5" s="6"/>
      <c r="G5" s="6"/>
      <c r="H5" s="195"/>
      <c r="I5" s="195"/>
      <c r="J5" s="195"/>
      <c r="K5" s="195"/>
      <c r="L5" s="195"/>
      <c r="M5" s="195"/>
      <c r="N5" s="195"/>
      <c r="O5" s="6"/>
    </row>
    <row r="6" spans="2:15" ht="15" x14ac:dyDescent="0.25">
      <c r="D6" s="6"/>
      <c r="E6" s="6"/>
      <c r="F6" s="6"/>
      <c r="G6" s="6"/>
      <c r="H6" s="6"/>
      <c r="I6" s="6"/>
      <c r="J6" s="6"/>
      <c r="K6" s="6"/>
      <c r="L6" s="6"/>
      <c r="M6" s="6"/>
    </row>
    <row r="7" spans="2:15" ht="15" x14ac:dyDescent="0.25">
      <c r="D7" s="6"/>
      <c r="E7" s="6"/>
      <c r="F7" s="6"/>
      <c r="G7" s="6"/>
      <c r="H7" s="6"/>
      <c r="I7" s="6"/>
      <c r="J7" s="6"/>
      <c r="K7" s="6"/>
      <c r="L7" s="6"/>
      <c r="M7" s="6"/>
    </row>
    <row r="8" spans="2:15" ht="15" x14ac:dyDescent="0.25">
      <c r="D8" s="6"/>
      <c r="E8" s="6"/>
      <c r="F8" s="6"/>
      <c r="G8" s="6"/>
      <c r="H8" s="6"/>
      <c r="I8" s="6"/>
      <c r="J8" s="6"/>
      <c r="K8" s="6"/>
      <c r="L8" s="6"/>
      <c r="M8" s="6"/>
    </row>
    <row r="9" spans="2:15" ht="15" x14ac:dyDescent="0.25">
      <c r="D9" s="6"/>
      <c r="E9" s="6"/>
      <c r="F9" s="6"/>
      <c r="G9" s="6"/>
      <c r="H9" s="6"/>
      <c r="I9" s="6"/>
      <c r="J9" s="6"/>
      <c r="K9" s="6"/>
      <c r="L9" s="6"/>
      <c r="M9" s="6"/>
    </row>
    <row r="10" spans="2:15" ht="15" x14ac:dyDescent="0.25">
      <c r="B10" s="195" t="s">
        <v>319</v>
      </c>
      <c r="C10" s="195"/>
      <c r="D10" s="195"/>
      <c r="E10" s="195"/>
      <c r="F10" s="195"/>
      <c r="G10" s="195"/>
      <c r="H10" s="195"/>
      <c r="I10" s="195"/>
      <c r="J10" s="195"/>
      <c r="K10" s="195"/>
      <c r="L10" s="195"/>
      <c r="M10" s="195"/>
      <c r="N10" s="195"/>
      <c r="O10" s="6"/>
    </row>
    <row r="11" spans="2:15" ht="15" thickBot="1" x14ac:dyDescent="0.25"/>
    <row r="12" spans="2:15" ht="15.75" thickBot="1" x14ac:dyDescent="0.3">
      <c r="B12" s="10">
        <v>1</v>
      </c>
      <c r="C12" s="230" t="s">
        <v>86</v>
      </c>
      <c r="D12" s="230"/>
      <c r="E12" s="235"/>
      <c r="F12" s="236"/>
      <c r="G12" s="236"/>
      <c r="H12" s="236"/>
      <c r="I12" s="236"/>
      <c r="J12" s="237"/>
      <c r="K12" s="10" t="s">
        <v>87</v>
      </c>
      <c r="L12" s="232"/>
      <c r="M12" s="233"/>
      <c r="N12" s="234"/>
    </row>
    <row r="13" spans="2:15" x14ac:dyDescent="0.2">
      <c r="C13" s="278" t="s">
        <v>88</v>
      </c>
      <c r="D13" s="278"/>
      <c r="E13" s="278"/>
      <c r="F13" s="278"/>
      <c r="G13" s="278"/>
      <c r="H13" s="278"/>
      <c r="I13" s="278"/>
      <c r="J13" s="278"/>
      <c r="K13" s="278"/>
      <c r="L13" s="278"/>
      <c r="M13" s="278"/>
      <c r="N13" s="278"/>
    </row>
    <row r="14" spans="2:15" x14ac:dyDescent="0.2">
      <c r="C14" s="278" t="s">
        <v>89</v>
      </c>
      <c r="D14" s="278"/>
      <c r="E14" s="278"/>
      <c r="F14" s="278"/>
      <c r="G14" s="278"/>
      <c r="H14" s="278"/>
      <c r="I14" s="278"/>
      <c r="J14" s="278"/>
      <c r="K14" s="278"/>
      <c r="L14" s="278"/>
      <c r="M14" s="278"/>
      <c r="N14" s="278"/>
    </row>
    <row r="16" spans="2:15" ht="15" x14ac:dyDescent="0.25">
      <c r="B16" s="10">
        <v>2</v>
      </c>
      <c r="C16" s="282" t="s">
        <v>90</v>
      </c>
      <c r="D16" s="282"/>
      <c r="E16" s="282"/>
      <c r="F16" s="282"/>
      <c r="G16" s="282"/>
      <c r="H16" s="282"/>
      <c r="I16" s="282"/>
      <c r="J16" s="282"/>
      <c r="K16" s="282"/>
      <c r="L16" s="282"/>
      <c r="M16" s="282"/>
      <c r="N16" s="282"/>
    </row>
    <row r="17" spans="2:14" x14ac:dyDescent="0.2">
      <c r="C17" s="282" t="s">
        <v>91</v>
      </c>
      <c r="D17" s="282"/>
      <c r="E17" s="282"/>
      <c r="F17" s="282"/>
      <c r="G17" s="282"/>
      <c r="H17" s="282"/>
      <c r="I17" s="282"/>
      <c r="J17" s="282"/>
      <c r="K17" s="282"/>
      <c r="L17" s="282"/>
      <c r="M17" s="282"/>
      <c r="N17" s="282"/>
    </row>
    <row r="18" spans="2:14" x14ac:dyDescent="0.2">
      <c r="C18" s="282" t="s">
        <v>92</v>
      </c>
      <c r="D18" s="282"/>
      <c r="E18" s="282"/>
      <c r="F18" s="282"/>
      <c r="G18" s="282"/>
      <c r="H18" s="282"/>
      <c r="I18" s="282"/>
      <c r="J18" s="282"/>
      <c r="K18" s="282"/>
      <c r="L18" s="282"/>
      <c r="M18" s="282"/>
      <c r="N18" s="282"/>
    </row>
    <row r="19" spans="2:14" x14ac:dyDescent="0.2">
      <c r="C19" s="282" t="s">
        <v>93</v>
      </c>
      <c r="D19" s="282"/>
      <c r="E19" s="282"/>
      <c r="F19" s="282"/>
      <c r="G19" s="282"/>
      <c r="H19" s="282"/>
      <c r="I19" s="282"/>
      <c r="J19" s="282"/>
      <c r="K19" s="282"/>
      <c r="L19" s="282"/>
      <c r="M19" s="282"/>
      <c r="N19" s="282"/>
    </row>
    <row r="21" spans="2:14" ht="15" x14ac:dyDescent="0.25">
      <c r="B21" s="10">
        <v>3</v>
      </c>
      <c r="C21" s="4" t="s">
        <v>94</v>
      </c>
    </row>
    <row r="23" spans="2:14" ht="15" x14ac:dyDescent="0.25">
      <c r="D23" s="230" t="s">
        <v>291</v>
      </c>
      <c r="E23" s="230"/>
      <c r="F23" s="230"/>
      <c r="G23" s="230"/>
      <c r="H23" s="230"/>
      <c r="I23" s="230"/>
      <c r="J23" s="230"/>
    </row>
    <row r="24" spans="2:14" ht="15" customHeight="1" x14ac:dyDescent="0.2">
      <c r="D24" s="311" t="s">
        <v>292</v>
      </c>
      <c r="E24" s="311"/>
      <c r="F24" s="311"/>
      <c r="G24" s="311"/>
      <c r="H24" s="311"/>
      <c r="I24" s="311"/>
      <c r="J24" s="311"/>
      <c r="K24" s="311"/>
      <c r="L24" s="311"/>
      <c r="M24" s="311"/>
      <c r="N24" s="311"/>
    </row>
    <row r="25" spans="2:14" ht="15" customHeight="1" x14ac:dyDescent="0.2">
      <c r="D25" s="311"/>
      <c r="E25" s="311"/>
      <c r="F25" s="311"/>
      <c r="G25" s="311"/>
      <c r="H25" s="311"/>
      <c r="I25" s="311"/>
      <c r="J25" s="311"/>
      <c r="K25" s="311"/>
      <c r="L25" s="311"/>
      <c r="M25" s="311"/>
      <c r="N25" s="311"/>
    </row>
    <row r="26" spans="2:14" ht="15.75" thickBot="1" x14ac:dyDescent="0.3">
      <c r="D26" s="230" t="s">
        <v>95</v>
      </c>
      <c r="E26" s="230"/>
      <c r="F26" s="230"/>
    </row>
    <row r="27" spans="2:14" ht="15.75" thickBot="1" x14ac:dyDescent="0.3">
      <c r="C27" s="8"/>
      <c r="D27" s="230" t="s">
        <v>281</v>
      </c>
      <c r="E27" s="230"/>
      <c r="F27" s="230"/>
      <c r="G27" s="230" t="s">
        <v>97</v>
      </c>
      <c r="H27" s="327"/>
      <c r="I27" s="64"/>
      <c r="J27" s="328" t="s">
        <v>282</v>
      </c>
      <c r="K27" s="248"/>
      <c r="L27" s="329"/>
      <c r="M27" s="330"/>
      <c r="N27" s="331"/>
    </row>
    <row r="28" spans="2:14" ht="15.75" thickBot="1" x14ac:dyDescent="0.3">
      <c r="C28" s="8"/>
      <c r="D28" s="230" t="s">
        <v>283</v>
      </c>
      <c r="E28" s="230"/>
      <c r="F28" s="230"/>
      <c r="G28" s="230" t="s">
        <v>97</v>
      </c>
      <c r="H28" s="327"/>
      <c r="I28" s="64"/>
      <c r="J28" s="328" t="s">
        <v>282</v>
      </c>
      <c r="K28" s="248"/>
      <c r="L28" s="329"/>
      <c r="M28" s="330"/>
      <c r="N28" s="331"/>
    </row>
    <row r="29" spans="2:14" ht="15.75" thickBot="1" x14ac:dyDescent="0.3">
      <c r="C29" s="8"/>
      <c r="D29" s="230" t="s">
        <v>96</v>
      </c>
      <c r="E29" s="230"/>
      <c r="F29" s="230"/>
      <c r="G29" s="230" t="s">
        <v>97</v>
      </c>
      <c r="H29" s="248"/>
      <c r="I29" s="63"/>
      <c r="J29" s="332" t="s">
        <v>284</v>
      </c>
      <c r="K29" s="333"/>
      <c r="L29" s="329"/>
      <c r="M29" s="330"/>
      <c r="N29" s="331"/>
    </row>
    <row r="30" spans="2:14" ht="15.75" thickBot="1" x14ac:dyDescent="0.3">
      <c r="C30" s="8"/>
      <c r="D30" s="230" t="s">
        <v>285</v>
      </c>
      <c r="E30" s="230"/>
      <c r="F30" s="230"/>
      <c r="G30" s="230" t="s">
        <v>286</v>
      </c>
      <c r="H30" s="248"/>
      <c r="I30" s="63"/>
      <c r="J30" s="328" t="s">
        <v>287</v>
      </c>
      <c r="K30" s="248"/>
      <c r="L30" s="329"/>
      <c r="M30" s="330"/>
      <c r="N30" s="331"/>
    </row>
    <row r="31" spans="2:14" ht="15.75" thickBot="1" x14ac:dyDescent="0.3">
      <c r="C31" s="8"/>
      <c r="D31" s="230" t="s">
        <v>288</v>
      </c>
      <c r="E31" s="230"/>
      <c r="F31" s="230"/>
      <c r="G31" s="230" t="s">
        <v>97</v>
      </c>
      <c r="H31" s="248"/>
      <c r="I31" s="63"/>
      <c r="J31" s="328" t="s">
        <v>289</v>
      </c>
      <c r="K31" s="248"/>
      <c r="L31" s="329"/>
      <c r="M31" s="330"/>
      <c r="N31" s="331"/>
    </row>
    <row r="32" spans="2:14" ht="15" customHeight="1" x14ac:dyDescent="0.2">
      <c r="C32" s="8"/>
      <c r="D32" s="311" t="s">
        <v>290</v>
      </c>
      <c r="E32" s="311"/>
      <c r="F32" s="311"/>
      <c r="G32" s="311"/>
      <c r="H32" s="311"/>
      <c r="I32" s="311"/>
      <c r="J32" s="311"/>
      <c r="K32" s="311"/>
      <c r="L32" s="311"/>
      <c r="M32" s="311"/>
      <c r="N32" s="311"/>
    </row>
    <row r="33" spans="2:14" ht="15" customHeight="1" x14ac:dyDescent="0.2">
      <c r="C33" s="8"/>
      <c r="D33" s="311"/>
      <c r="E33" s="311"/>
      <c r="F33" s="311"/>
      <c r="G33" s="311"/>
      <c r="H33" s="311"/>
      <c r="I33" s="311"/>
      <c r="J33" s="311"/>
      <c r="K33" s="311"/>
      <c r="L33" s="311"/>
      <c r="M33" s="311"/>
      <c r="N33" s="311"/>
    </row>
    <row r="34" spans="2:14" ht="15" customHeight="1" x14ac:dyDescent="0.2">
      <c r="C34" s="8"/>
      <c r="D34" s="62"/>
      <c r="E34" s="62"/>
      <c r="F34" s="62"/>
      <c r="G34" s="62"/>
      <c r="H34" s="62"/>
      <c r="I34" s="62"/>
      <c r="J34" s="62"/>
      <c r="K34" s="62"/>
      <c r="L34" s="62"/>
      <c r="M34" s="62"/>
      <c r="N34" s="62"/>
    </row>
    <row r="35" spans="2:14" x14ac:dyDescent="0.2">
      <c r="C35" s="282" t="s">
        <v>174</v>
      </c>
      <c r="D35" s="282"/>
      <c r="E35" s="282"/>
      <c r="F35" s="282"/>
      <c r="G35" s="282"/>
      <c r="H35" s="282"/>
      <c r="I35" s="282"/>
      <c r="J35" s="282"/>
      <c r="K35" s="282"/>
      <c r="L35" s="282"/>
      <c r="M35" s="282"/>
      <c r="N35" s="282"/>
    </row>
    <row r="36" spans="2:14" x14ac:dyDescent="0.2">
      <c r="C36" s="282" t="s">
        <v>175</v>
      </c>
      <c r="D36" s="282"/>
      <c r="E36" s="282"/>
      <c r="F36" s="282"/>
      <c r="G36" s="282"/>
      <c r="H36" s="282"/>
      <c r="I36" s="35"/>
      <c r="J36" s="35"/>
      <c r="K36" s="35"/>
      <c r="L36" s="35"/>
      <c r="M36" s="35"/>
      <c r="N36" s="35"/>
    </row>
    <row r="37" spans="2:14" x14ac:dyDescent="0.2">
      <c r="C37" s="28"/>
      <c r="D37" s="28"/>
      <c r="E37" s="28"/>
      <c r="F37" s="28"/>
      <c r="G37" s="28"/>
      <c r="H37" s="28"/>
      <c r="I37" s="35"/>
      <c r="J37" s="35"/>
      <c r="K37" s="35"/>
      <c r="L37" s="35"/>
    </row>
    <row r="38" spans="2:14" ht="15.75" thickBot="1" x14ac:dyDescent="0.3">
      <c r="B38" s="10">
        <v>4</v>
      </c>
      <c r="C38" s="282" t="s">
        <v>273</v>
      </c>
      <c r="D38" s="282"/>
      <c r="E38" s="282"/>
      <c r="F38" s="282"/>
      <c r="G38" s="282"/>
      <c r="H38" s="35"/>
      <c r="I38" s="35"/>
      <c r="J38" s="35"/>
      <c r="K38" s="35"/>
      <c r="L38" s="35"/>
      <c r="M38" s="35"/>
      <c r="N38" s="35"/>
    </row>
    <row r="39" spans="2:14" ht="15.75" thickBot="1" x14ac:dyDescent="0.3">
      <c r="B39" s="10"/>
      <c r="C39" s="282" t="s">
        <v>274</v>
      </c>
      <c r="D39" s="282"/>
      <c r="E39" s="324"/>
      <c r="F39" s="325"/>
      <c r="G39" s="325"/>
      <c r="H39" s="325"/>
      <c r="I39" s="325"/>
      <c r="J39" s="325"/>
      <c r="K39" s="325"/>
      <c r="L39" s="325"/>
      <c r="M39" s="325"/>
      <c r="N39" s="326"/>
    </row>
    <row r="40" spans="2:14" ht="15.75" thickBot="1" x14ac:dyDescent="0.3">
      <c r="B40" s="10"/>
      <c r="C40" s="282" t="s">
        <v>102</v>
      </c>
      <c r="D40" s="282"/>
      <c r="E40" s="324"/>
      <c r="F40" s="325"/>
      <c r="G40" s="325"/>
      <c r="H40" s="325"/>
      <c r="I40" s="325"/>
      <c r="J40" s="325"/>
      <c r="K40" s="325"/>
      <c r="L40" s="325"/>
      <c r="M40" s="325"/>
      <c r="N40" s="326"/>
    </row>
    <row r="41" spans="2:14" ht="15.75" thickBot="1" x14ac:dyDescent="0.3">
      <c r="B41" s="10"/>
      <c r="C41" s="282" t="s">
        <v>276</v>
      </c>
      <c r="D41" s="282"/>
      <c r="E41" s="324"/>
      <c r="F41" s="325"/>
      <c r="G41" s="325"/>
      <c r="H41" s="325"/>
      <c r="I41" s="325"/>
      <c r="J41" s="325"/>
      <c r="K41" s="325"/>
      <c r="L41" s="325"/>
      <c r="M41" s="325"/>
      <c r="N41" s="326"/>
    </row>
    <row r="42" spans="2:14" ht="15.75" thickBot="1" x14ac:dyDescent="0.3">
      <c r="B42" s="10"/>
      <c r="C42" s="282" t="s">
        <v>275</v>
      </c>
      <c r="D42" s="282"/>
      <c r="E42" s="324"/>
      <c r="F42" s="325"/>
      <c r="G42" s="325"/>
      <c r="H42" s="325"/>
      <c r="I42" s="325"/>
      <c r="J42" s="325"/>
      <c r="K42" s="325"/>
      <c r="L42" s="325"/>
      <c r="M42" s="325"/>
      <c r="N42" s="326"/>
    </row>
    <row r="43" spans="2:14" ht="15.75" thickBot="1" x14ac:dyDescent="0.3">
      <c r="B43" s="10"/>
      <c r="C43" s="28"/>
      <c r="D43" s="28"/>
      <c r="E43" s="28"/>
      <c r="F43" s="28"/>
      <c r="G43" s="28"/>
      <c r="H43" s="28"/>
      <c r="I43" s="35"/>
      <c r="J43" s="35"/>
      <c r="K43" s="35"/>
      <c r="L43" s="35"/>
      <c r="M43" s="35"/>
      <c r="N43" s="35"/>
    </row>
    <row r="44" spans="2:14" ht="15.75" thickBot="1" x14ac:dyDescent="0.3">
      <c r="B44" s="10"/>
      <c r="C44" s="282" t="s">
        <v>277</v>
      </c>
      <c r="D44" s="282"/>
      <c r="E44" s="342"/>
      <c r="F44" s="343"/>
      <c r="G44" s="344" t="s">
        <v>278</v>
      </c>
      <c r="H44" s="282"/>
      <c r="I44" s="35"/>
      <c r="J44" s="9"/>
      <c r="K44" s="345"/>
      <c r="L44" s="282"/>
      <c r="M44" s="35"/>
      <c r="N44" s="35"/>
    </row>
    <row r="45" spans="2:14" ht="15.75" thickBot="1" x14ac:dyDescent="0.3">
      <c r="B45" s="10"/>
      <c r="C45" s="282" t="s">
        <v>279</v>
      </c>
      <c r="D45" s="282"/>
      <c r="E45" s="282"/>
      <c r="F45" s="282"/>
      <c r="G45" s="282"/>
      <c r="H45" s="282"/>
      <c r="I45" s="282"/>
      <c r="J45" s="282"/>
      <c r="K45" s="282"/>
      <c r="L45" s="35"/>
      <c r="M45" s="35"/>
      <c r="N45" s="35"/>
    </row>
    <row r="46" spans="2:14" ht="15.75" thickTop="1" x14ac:dyDescent="0.25">
      <c r="B46" s="10"/>
      <c r="C46" s="282" t="s">
        <v>280</v>
      </c>
      <c r="D46" s="282"/>
      <c r="E46" s="282"/>
      <c r="F46" s="336"/>
      <c r="G46" s="337"/>
      <c r="H46" s="337"/>
      <c r="I46" s="337"/>
      <c r="J46" s="337"/>
      <c r="K46" s="337"/>
      <c r="L46" s="337"/>
      <c r="M46" s="337"/>
      <c r="N46" s="338"/>
    </row>
    <row r="47" spans="2:14" ht="15" thickBot="1" x14ac:dyDescent="0.25">
      <c r="C47" s="28"/>
      <c r="D47" s="28"/>
      <c r="E47" s="28"/>
      <c r="F47" s="339"/>
      <c r="G47" s="340"/>
      <c r="H47" s="340"/>
      <c r="I47" s="340"/>
      <c r="J47" s="340"/>
      <c r="K47" s="340"/>
      <c r="L47" s="340"/>
      <c r="M47" s="340"/>
      <c r="N47" s="341"/>
    </row>
    <row r="48" spans="2:14" ht="15.75" thickTop="1" thickBot="1" x14ac:dyDescent="0.25">
      <c r="C48" s="28"/>
      <c r="D48" s="28"/>
      <c r="E48" s="28"/>
      <c r="F48" s="28"/>
      <c r="G48" s="28"/>
      <c r="H48" s="28"/>
      <c r="I48" s="35"/>
      <c r="J48" s="35"/>
      <c r="K48" s="35"/>
      <c r="L48" s="35"/>
    </row>
    <row r="49" spans="2:14" ht="15.75" thickBot="1" x14ac:dyDescent="0.3">
      <c r="B49" s="10">
        <v>4</v>
      </c>
      <c r="C49" s="282" t="s">
        <v>98</v>
      </c>
      <c r="D49" s="282"/>
      <c r="E49" s="232"/>
      <c r="F49" s="233"/>
      <c r="G49" s="234"/>
      <c r="H49" s="344" t="s">
        <v>99</v>
      </c>
      <c r="I49" s="345"/>
      <c r="J49" s="345"/>
      <c r="K49" s="345"/>
      <c r="L49" s="345"/>
      <c r="M49" s="35"/>
      <c r="N49" s="35"/>
    </row>
    <row r="50" spans="2:14" ht="15" thickBot="1" x14ac:dyDescent="0.25">
      <c r="C50" s="4" t="s">
        <v>100</v>
      </c>
    </row>
    <row r="51" spans="2:14" ht="15" thickBot="1" x14ac:dyDescent="0.25">
      <c r="C51" s="232"/>
      <c r="D51" s="233"/>
      <c r="E51" s="233"/>
      <c r="F51" s="233"/>
      <c r="G51" s="233"/>
      <c r="H51" s="233"/>
      <c r="I51" s="233"/>
      <c r="J51" s="233"/>
      <c r="K51" s="233"/>
      <c r="L51" s="233"/>
      <c r="M51" s="233"/>
      <c r="N51" s="234"/>
    </row>
    <row r="52" spans="2:14" x14ac:dyDescent="0.2">
      <c r="C52" s="4" t="s">
        <v>101</v>
      </c>
    </row>
    <row r="54" spans="2:14" ht="14.25" customHeight="1" x14ac:dyDescent="0.2">
      <c r="C54" s="334" t="s">
        <v>381</v>
      </c>
      <c r="D54" s="334"/>
      <c r="E54" s="334"/>
      <c r="F54" s="334"/>
      <c r="G54" s="334"/>
      <c r="H54" s="334"/>
      <c r="I54" s="334"/>
      <c r="J54" s="334"/>
      <c r="K54" s="334"/>
      <c r="L54" s="334"/>
      <c r="M54" s="334"/>
      <c r="N54" s="334"/>
    </row>
    <row r="55" spans="2:14" x14ac:dyDescent="0.2">
      <c r="C55" s="334"/>
      <c r="D55" s="334"/>
      <c r="E55" s="334"/>
      <c r="F55" s="334"/>
      <c r="G55" s="334"/>
      <c r="H55" s="334"/>
      <c r="I55" s="334"/>
      <c r="J55" s="334"/>
      <c r="K55" s="334"/>
      <c r="L55" s="334"/>
      <c r="M55" s="334"/>
      <c r="N55" s="334"/>
    </row>
    <row r="56" spans="2:14" x14ac:dyDescent="0.2">
      <c r="C56" s="65"/>
      <c r="D56" s="65"/>
      <c r="E56" s="65"/>
      <c r="F56" s="65"/>
      <c r="G56" s="65"/>
      <c r="H56" s="65"/>
      <c r="I56" s="65"/>
      <c r="J56" s="65"/>
      <c r="K56" s="65"/>
      <c r="L56" s="65"/>
      <c r="M56" s="65"/>
      <c r="N56" s="65"/>
    </row>
    <row r="57" spans="2:14" ht="15.75" thickBot="1" x14ac:dyDescent="0.25">
      <c r="C57" s="335" t="s">
        <v>296</v>
      </c>
      <c r="D57" s="335"/>
      <c r="E57" s="335"/>
      <c r="F57" s="335"/>
      <c r="G57" s="335"/>
      <c r="H57" s="35"/>
      <c r="I57" s="35"/>
      <c r="J57" s="65"/>
      <c r="K57" s="65"/>
      <c r="L57" s="65"/>
      <c r="M57" s="65"/>
      <c r="N57" s="65"/>
    </row>
    <row r="58" spans="2:14" ht="15" x14ac:dyDescent="0.2">
      <c r="D58" s="346" t="s">
        <v>297</v>
      </c>
      <c r="E58" s="346"/>
      <c r="F58" s="346"/>
      <c r="G58" s="346"/>
      <c r="H58" s="346"/>
      <c r="I58" s="350"/>
      <c r="J58" s="351"/>
      <c r="K58" s="351"/>
      <c r="L58" s="351"/>
      <c r="M58" s="351"/>
      <c r="N58" s="352"/>
    </row>
    <row r="59" spans="2:14" ht="15" thickBot="1" x14ac:dyDescent="0.25">
      <c r="I59" s="353"/>
      <c r="J59" s="354"/>
      <c r="K59" s="354"/>
      <c r="L59" s="354"/>
      <c r="M59" s="354"/>
      <c r="N59" s="355"/>
    </row>
    <row r="60" spans="2:14" ht="15.75" thickBot="1" x14ac:dyDescent="0.25">
      <c r="D60" s="335" t="s">
        <v>298</v>
      </c>
      <c r="E60" s="335"/>
      <c r="F60" s="335"/>
      <c r="G60" s="335"/>
      <c r="H60" s="335"/>
      <c r="I60" s="335"/>
      <c r="J60" s="329"/>
      <c r="K60" s="330"/>
      <c r="L60" s="330"/>
      <c r="M60" s="330"/>
      <c r="N60" s="331"/>
    </row>
    <row r="62" spans="2:14" ht="15.75" thickBot="1" x14ac:dyDescent="0.25">
      <c r="C62" s="335" t="s">
        <v>329</v>
      </c>
      <c r="D62" s="335"/>
      <c r="E62" s="335"/>
      <c r="F62" s="335"/>
      <c r="G62" s="35"/>
      <c r="H62" s="35"/>
    </row>
    <row r="63" spans="2:14" ht="15.75" thickBot="1" x14ac:dyDescent="0.25">
      <c r="D63" s="346" t="s">
        <v>299</v>
      </c>
      <c r="E63" s="346"/>
      <c r="F63" s="346"/>
      <c r="G63" s="346"/>
      <c r="H63" s="346"/>
      <c r="I63" s="346"/>
      <c r="J63" s="346"/>
      <c r="K63" s="347"/>
      <c r="L63" s="348"/>
      <c r="M63" s="348"/>
      <c r="N63" s="349"/>
    </row>
  </sheetData>
  <sheetProtection selectLockedCells="1"/>
  <mergeCells count="69">
    <mergeCell ref="D63:J63"/>
    <mergeCell ref="K63:N63"/>
    <mergeCell ref="D30:F30"/>
    <mergeCell ref="D31:F31"/>
    <mergeCell ref="C62:F62"/>
    <mergeCell ref="D32:N33"/>
    <mergeCell ref="C40:D40"/>
    <mergeCell ref="D58:H58"/>
    <mergeCell ref="I58:N59"/>
    <mergeCell ref="D60:I60"/>
    <mergeCell ref="J60:N60"/>
    <mergeCell ref="K44:L44"/>
    <mergeCell ref="C38:G38"/>
    <mergeCell ref="E40:N40"/>
    <mergeCell ref="E42:N42"/>
    <mergeCell ref="C41:D41"/>
    <mergeCell ref="C54:N55"/>
    <mergeCell ref="C57:G57"/>
    <mergeCell ref="L30:N30"/>
    <mergeCell ref="G31:H31"/>
    <mergeCell ref="J31:K31"/>
    <mergeCell ref="L31:N31"/>
    <mergeCell ref="G30:H30"/>
    <mergeCell ref="J30:K30"/>
    <mergeCell ref="C45:K45"/>
    <mergeCell ref="C46:E46"/>
    <mergeCell ref="F46:N47"/>
    <mergeCell ref="C44:D44"/>
    <mergeCell ref="E44:F44"/>
    <mergeCell ref="G44:H44"/>
    <mergeCell ref="H49:L49"/>
    <mergeCell ref="C51:N51"/>
    <mergeCell ref="L12:N12"/>
    <mergeCell ref="E39:N39"/>
    <mergeCell ref="C39:D39"/>
    <mergeCell ref="G27:H27"/>
    <mergeCell ref="J27:K27"/>
    <mergeCell ref="L27:N27"/>
    <mergeCell ref="D28:F28"/>
    <mergeCell ref="J28:K28"/>
    <mergeCell ref="J29:K29"/>
    <mergeCell ref="L29:N29"/>
    <mergeCell ref="D27:F27"/>
    <mergeCell ref="G28:H28"/>
    <mergeCell ref="L28:N28"/>
    <mergeCell ref="H2:N2"/>
    <mergeCell ref="H3:N3"/>
    <mergeCell ref="H4:N4"/>
    <mergeCell ref="H5:N5"/>
    <mergeCell ref="D26:F26"/>
    <mergeCell ref="C14:N14"/>
    <mergeCell ref="C16:N16"/>
    <mergeCell ref="C17:N17"/>
    <mergeCell ref="C18:N18"/>
    <mergeCell ref="C13:N13"/>
    <mergeCell ref="B10:N10"/>
    <mergeCell ref="D23:J23"/>
    <mergeCell ref="D24:N25"/>
    <mergeCell ref="C19:N19"/>
    <mergeCell ref="C12:D12"/>
    <mergeCell ref="E12:J12"/>
    <mergeCell ref="C49:D49"/>
    <mergeCell ref="E49:G49"/>
    <mergeCell ref="C35:N35"/>
    <mergeCell ref="C36:H36"/>
    <mergeCell ref="G29:H29"/>
    <mergeCell ref="D29:F29"/>
    <mergeCell ref="E41:N41"/>
    <mergeCell ref="C42:D42"/>
  </mergeCells>
  <phoneticPr fontId="0" type="noConversion"/>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xdr:col>
                    <xdr:colOff>171450</xdr:colOff>
                    <xdr:row>27</xdr:row>
                    <xdr:rowOff>161925</xdr:rowOff>
                  </from>
                  <to>
                    <xdr:col>2</xdr:col>
                    <xdr:colOff>485775</xdr:colOff>
                    <xdr:row>28</xdr:row>
                    <xdr:rowOff>171450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xdr:col>
                    <xdr:colOff>171450</xdr:colOff>
                    <xdr:row>28</xdr:row>
                    <xdr:rowOff>161925</xdr:rowOff>
                  </from>
                  <to>
                    <xdr:col>2</xdr:col>
                    <xdr:colOff>485775</xdr:colOff>
                    <xdr:row>29</xdr:row>
                    <xdr:rowOff>171450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171450</xdr:colOff>
                    <xdr:row>21</xdr:row>
                    <xdr:rowOff>171450</xdr:rowOff>
                  </from>
                  <to>
                    <xdr:col>2</xdr:col>
                    <xdr:colOff>485775</xdr:colOff>
                    <xdr:row>23</xdr:row>
                    <xdr:rowOff>19050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xdr:col>
                    <xdr:colOff>171450</xdr:colOff>
                    <xdr:row>25</xdr:row>
                    <xdr:rowOff>161925</xdr:rowOff>
                  </from>
                  <to>
                    <xdr:col>2</xdr:col>
                    <xdr:colOff>485775</xdr:colOff>
                    <xdr:row>26</xdr:row>
                    <xdr:rowOff>171450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12</xdr:col>
                    <xdr:colOff>171450</xdr:colOff>
                    <xdr:row>47</xdr:row>
                    <xdr:rowOff>161925</xdr:rowOff>
                  </from>
                  <to>
                    <xdr:col>12</xdr:col>
                    <xdr:colOff>619125</xdr:colOff>
                    <xdr:row>48</xdr:row>
                    <xdr:rowOff>171450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13</xdr:col>
                    <xdr:colOff>171450</xdr:colOff>
                    <xdr:row>47</xdr:row>
                    <xdr:rowOff>161925</xdr:rowOff>
                  </from>
                  <to>
                    <xdr:col>13</xdr:col>
                    <xdr:colOff>619125</xdr:colOff>
                    <xdr:row>48</xdr:row>
                    <xdr:rowOff>171450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7</xdr:col>
                    <xdr:colOff>171450</xdr:colOff>
                    <xdr:row>36</xdr:row>
                    <xdr:rowOff>171450</xdr:rowOff>
                  </from>
                  <to>
                    <xdr:col>8</xdr:col>
                    <xdr:colOff>619125</xdr:colOff>
                    <xdr:row>38</xdr:row>
                    <xdr:rowOff>9525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9</xdr:col>
                    <xdr:colOff>171450</xdr:colOff>
                    <xdr:row>36</xdr:row>
                    <xdr:rowOff>171450</xdr:rowOff>
                  </from>
                  <to>
                    <xdr:col>11</xdr:col>
                    <xdr:colOff>209550</xdr:colOff>
                    <xdr:row>38</xdr:row>
                    <xdr:rowOff>9525</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7</xdr:col>
                    <xdr:colOff>600075</xdr:colOff>
                    <xdr:row>42</xdr:row>
                    <xdr:rowOff>171450</xdr:rowOff>
                  </from>
                  <to>
                    <xdr:col>9</xdr:col>
                    <xdr:colOff>161925</xdr:colOff>
                    <xdr:row>44</xdr:row>
                    <xdr:rowOff>9525</xdr:rowOff>
                  </to>
                </anchor>
              </controlPr>
            </control>
          </mc:Choice>
        </mc:AlternateContent>
        <mc:AlternateContent xmlns:mc="http://schemas.openxmlformats.org/markup-compatibility/2006">
          <mc:Choice Requires="x14">
            <control shapeId="6159" r:id="rId13" name="Check Box 15">
              <controlPr defaultSize="0" autoFill="0" autoLine="0" autoPict="0">
                <anchor moveWithCells="1">
                  <from>
                    <xdr:col>9</xdr:col>
                    <xdr:colOff>180975</xdr:colOff>
                    <xdr:row>42</xdr:row>
                    <xdr:rowOff>171450</xdr:rowOff>
                  </from>
                  <to>
                    <xdr:col>11</xdr:col>
                    <xdr:colOff>200025</xdr:colOff>
                    <xdr:row>44</xdr:row>
                    <xdr:rowOff>9525</xdr:rowOff>
                  </to>
                </anchor>
              </controlPr>
            </control>
          </mc:Choice>
        </mc:AlternateContent>
        <mc:AlternateContent xmlns:mc="http://schemas.openxmlformats.org/markup-compatibility/2006">
          <mc:Choice Requires="x14">
            <control shapeId="6160" r:id="rId14" name="Check Box 16">
              <controlPr defaultSize="0" autoFill="0" autoLine="0" autoPict="0">
                <anchor moveWithCells="1">
                  <from>
                    <xdr:col>11</xdr:col>
                    <xdr:colOff>171450</xdr:colOff>
                    <xdr:row>43</xdr:row>
                    <xdr:rowOff>161925</xdr:rowOff>
                  </from>
                  <to>
                    <xdr:col>11</xdr:col>
                    <xdr:colOff>619125</xdr:colOff>
                    <xdr:row>44</xdr:row>
                    <xdr:rowOff>171450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12</xdr:col>
                    <xdr:colOff>171450</xdr:colOff>
                    <xdr:row>43</xdr:row>
                    <xdr:rowOff>161925</xdr:rowOff>
                  </from>
                  <to>
                    <xdr:col>12</xdr:col>
                    <xdr:colOff>619125</xdr:colOff>
                    <xdr:row>44</xdr:row>
                    <xdr:rowOff>171450</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2</xdr:col>
                    <xdr:colOff>171450</xdr:colOff>
                    <xdr:row>26</xdr:row>
                    <xdr:rowOff>161925</xdr:rowOff>
                  </from>
                  <to>
                    <xdr:col>2</xdr:col>
                    <xdr:colOff>485775</xdr:colOff>
                    <xdr:row>27</xdr:row>
                    <xdr:rowOff>171450</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2</xdr:col>
                    <xdr:colOff>171450</xdr:colOff>
                    <xdr:row>29</xdr:row>
                    <xdr:rowOff>0</xdr:rowOff>
                  </from>
                  <to>
                    <xdr:col>2</xdr:col>
                    <xdr:colOff>485775</xdr:colOff>
                    <xdr:row>30</xdr:row>
                    <xdr:rowOff>19050</xdr:rowOff>
                  </to>
                </anchor>
              </controlPr>
            </control>
          </mc:Choice>
        </mc:AlternateContent>
        <mc:AlternateContent xmlns:mc="http://schemas.openxmlformats.org/markup-compatibility/2006">
          <mc:Choice Requires="x14">
            <control shapeId="6164" r:id="rId18" name="Check Box 20">
              <controlPr defaultSize="0" autoFill="0" autoLine="0" autoPict="0">
                <anchor moveWithCells="1">
                  <from>
                    <xdr:col>2</xdr:col>
                    <xdr:colOff>171450</xdr:colOff>
                    <xdr:row>29</xdr:row>
                    <xdr:rowOff>161925</xdr:rowOff>
                  </from>
                  <to>
                    <xdr:col>2</xdr:col>
                    <xdr:colOff>485775</xdr:colOff>
                    <xdr:row>30</xdr:row>
                    <xdr:rowOff>171450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2</xdr:col>
                    <xdr:colOff>171450</xdr:colOff>
                    <xdr:row>24</xdr:row>
                    <xdr:rowOff>171450</xdr:rowOff>
                  </from>
                  <to>
                    <xdr:col>2</xdr:col>
                    <xdr:colOff>485775</xdr:colOff>
                    <xdr:row>26</xdr:row>
                    <xdr:rowOff>0</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7</xdr:col>
                    <xdr:colOff>171450</xdr:colOff>
                    <xdr:row>55</xdr:row>
                    <xdr:rowOff>171450</xdr:rowOff>
                  </from>
                  <to>
                    <xdr:col>7</xdr:col>
                    <xdr:colOff>619125</xdr:colOff>
                    <xdr:row>57</xdr:row>
                    <xdr:rowOff>9525</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8</xdr:col>
                    <xdr:colOff>171450</xdr:colOff>
                    <xdr:row>55</xdr:row>
                    <xdr:rowOff>171450</xdr:rowOff>
                  </from>
                  <to>
                    <xdr:col>8</xdr:col>
                    <xdr:colOff>619125</xdr:colOff>
                    <xdr:row>57</xdr:row>
                    <xdr:rowOff>9525</xdr:rowOff>
                  </to>
                </anchor>
              </controlPr>
            </control>
          </mc:Choice>
        </mc:AlternateContent>
        <mc:AlternateContent xmlns:mc="http://schemas.openxmlformats.org/markup-compatibility/2006">
          <mc:Choice Requires="x14">
            <control shapeId="6170" r:id="rId22" name="Check Box 26">
              <controlPr defaultSize="0" autoFill="0" autoLine="0" autoPict="0">
                <anchor moveWithCells="1">
                  <from>
                    <xdr:col>10</xdr:col>
                    <xdr:colOff>171450</xdr:colOff>
                    <xdr:row>61</xdr:row>
                    <xdr:rowOff>0</xdr:rowOff>
                  </from>
                  <to>
                    <xdr:col>10</xdr:col>
                    <xdr:colOff>619125</xdr:colOff>
                    <xdr:row>62</xdr:row>
                    <xdr:rowOff>19050</xdr:rowOff>
                  </to>
                </anchor>
              </controlPr>
            </control>
          </mc:Choice>
        </mc:AlternateContent>
        <mc:AlternateContent xmlns:mc="http://schemas.openxmlformats.org/markup-compatibility/2006">
          <mc:Choice Requires="x14">
            <control shapeId="6171" r:id="rId23" name="Check Box 27">
              <controlPr defaultSize="0" autoFill="0" autoLine="0" autoPict="0">
                <anchor moveWithCells="1">
                  <from>
                    <xdr:col>11</xdr:col>
                    <xdr:colOff>171450</xdr:colOff>
                    <xdr:row>61</xdr:row>
                    <xdr:rowOff>0</xdr:rowOff>
                  </from>
                  <to>
                    <xdr:col>11</xdr:col>
                    <xdr:colOff>619125</xdr:colOff>
                    <xdr:row>62</xdr:row>
                    <xdr:rowOff>19050</xdr:rowOff>
                  </to>
                </anchor>
              </controlPr>
            </control>
          </mc:Choice>
        </mc:AlternateContent>
        <mc:AlternateContent xmlns:mc="http://schemas.openxmlformats.org/markup-compatibility/2006">
          <mc:Choice Requires="x14">
            <control shapeId="6172" r:id="rId24" name="Check Box 28">
              <controlPr defaultSize="0" autoFill="0" autoLine="0" autoPict="0">
                <anchor moveWithCells="1">
                  <from>
                    <xdr:col>6</xdr:col>
                    <xdr:colOff>171450</xdr:colOff>
                    <xdr:row>61</xdr:row>
                    <xdr:rowOff>0</xdr:rowOff>
                  </from>
                  <to>
                    <xdr:col>6</xdr:col>
                    <xdr:colOff>619125</xdr:colOff>
                    <xdr:row>62</xdr:row>
                    <xdr:rowOff>19050</xdr:rowOff>
                  </to>
                </anchor>
              </controlPr>
            </control>
          </mc:Choice>
        </mc:AlternateContent>
        <mc:AlternateContent xmlns:mc="http://schemas.openxmlformats.org/markup-compatibility/2006">
          <mc:Choice Requires="x14">
            <control shapeId="6173" r:id="rId25" name="Check Box 29">
              <controlPr defaultSize="0" autoFill="0" autoLine="0" autoPict="0">
                <anchor moveWithCells="1">
                  <from>
                    <xdr:col>7</xdr:col>
                    <xdr:colOff>171450</xdr:colOff>
                    <xdr:row>61</xdr:row>
                    <xdr:rowOff>0</xdr:rowOff>
                  </from>
                  <to>
                    <xdr:col>7</xdr:col>
                    <xdr:colOff>619125</xdr:colOff>
                    <xdr:row>62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O36"/>
  <sheetViews>
    <sheetView workbookViewId="0">
      <selection activeCell="H3" sqref="H3:N3"/>
    </sheetView>
  </sheetViews>
  <sheetFormatPr defaultColWidth="9.140625" defaultRowHeight="14.25" x14ac:dyDescent="0.2"/>
  <cols>
    <col min="1" max="10" width="9.140625" style="4"/>
    <col min="11" max="11" width="13.5703125" style="4" customWidth="1"/>
    <col min="12" max="12" width="18.85546875" style="4" customWidth="1"/>
    <col min="13" max="13" width="9.85546875" style="4" customWidth="1"/>
    <col min="14" max="14" width="9.140625" style="4"/>
    <col min="15" max="15" width="27" style="4" customWidth="1"/>
    <col min="16" max="16384" width="9.140625" style="4"/>
  </cols>
  <sheetData>
    <row r="1" spans="3:15" x14ac:dyDescent="0.2">
      <c r="N1" s="4" t="s">
        <v>328</v>
      </c>
    </row>
    <row r="2" spans="3:15" ht="18.75" customHeight="1" x14ac:dyDescent="0.25">
      <c r="D2" s="6"/>
      <c r="E2" s="6"/>
      <c r="F2" s="6"/>
      <c r="G2" s="6"/>
      <c r="H2" s="195">
        <v>2019</v>
      </c>
      <c r="I2" s="195"/>
      <c r="J2" s="195"/>
      <c r="K2" s="195"/>
      <c r="L2" s="195"/>
      <c r="M2" s="195"/>
      <c r="N2" s="195"/>
    </row>
    <row r="3" spans="3:15" ht="18.75" customHeight="1" x14ac:dyDescent="0.25">
      <c r="D3" s="6"/>
      <c r="E3" s="6"/>
      <c r="F3" s="6"/>
      <c r="G3" s="6"/>
      <c r="H3" s="195" t="s">
        <v>176</v>
      </c>
      <c r="I3" s="195"/>
      <c r="J3" s="195"/>
      <c r="K3" s="195"/>
      <c r="L3" s="195"/>
      <c r="M3" s="195"/>
      <c r="N3" s="195"/>
    </row>
    <row r="4" spans="3:15" ht="18.75" customHeight="1" x14ac:dyDescent="0.25">
      <c r="D4" s="6"/>
      <c r="E4" s="6"/>
      <c r="F4" s="6"/>
      <c r="G4" s="6"/>
      <c r="H4" s="195" t="s">
        <v>177</v>
      </c>
      <c r="I4" s="195"/>
      <c r="J4" s="195"/>
      <c r="K4" s="195"/>
      <c r="L4" s="195"/>
      <c r="M4" s="195"/>
      <c r="N4" s="195"/>
    </row>
    <row r="5" spans="3:15" ht="15" x14ac:dyDescent="0.25">
      <c r="D5" s="6"/>
      <c r="E5" s="6"/>
      <c r="F5" s="6"/>
      <c r="G5" s="6"/>
      <c r="H5" s="195"/>
      <c r="I5" s="195"/>
      <c r="J5" s="195"/>
      <c r="K5" s="195"/>
      <c r="L5" s="195"/>
      <c r="M5" s="195"/>
      <c r="N5" s="195"/>
    </row>
    <row r="6" spans="3:15" ht="15" x14ac:dyDescent="0.25">
      <c r="D6" s="6"/>
      <c r="E6" s="6"/>
      <c r="F6" s="6"/>
      <c r="G6" s="6"/>
      <c r="H6" s="6"/>
      <c r="I6" s="6"/>
      <c r="J6" s="6"/>
      <c r="K6" s="6"/>
      <c r="L6" s="6"/>
      <c r="M6" s="6"/>
    </row>
    <row r="7" spans="3:15" ht="15" x14ac:dyDescent="0.25">
      <c r="D7" s="6"/>
      <c r="E7" s="6"/>
      <c r="F7" s="6"/>
      <c r="G7" s="6"/>
      <c r="H7" s="6"/>
      <c r="I7" s="6"/>
      <c r="J7" s="6"/>
      <c r="K7" s="6"/>
      <c r="L7" s="6"/>
      <c r="M7" s="6"/>
    </row>
    <row r="8" spans="3:15" ht="15" x14ac:dyDescent="0.25">
      <c r="D8" s="6"/>
      <c r="E8" s="6"/>
      <c r="F8" s="6"/>
      <c r="G8" s="6"/>
      <c r="H8" s="6"/>
      <c r="I8" s="6"/>
      <c r="J8" s="6"/>
      <c r="K8" s="6"/>
      <c r="L8" s="6"/>
      <c r="M8" s="6"/>
    </row>
    <row r="9" spans="3:15" ht="15" x14ac:dyDescent="0.25">
      <c r="D9" s="6"/>
      <c r="E9" s="6"/>
      <c r="F9" s="6"/>
      <c r="G9" s="6"/>
      <c r="H9" s="6"/>
      <c r="I9" s="6"/>
      <c r="J9" s="6"/>
      <c r="K9" s="6"/>
      <c r="L9" s="6"/>
      <c r="M9" s="6"/>
    </row>
    <row r="10" spans="3:15" ht="15" x14ac:dyDescent="0.25">
      <c r="C10" s="6"/>
      <c r="D10" s="195" t="s">
        <v>395</v>
      </c>
      <c r="E10" s="195"/>
      <c r="F10" s="195"/>
      <c r="G10" s="195"/>
      <c r="H10" s="195"/>
      <c r="I10" s="195"/>
      <c r="J10" s="195"/>
      <c r="K10" s="195"/>
      <c r="L10" s="195"/>
      <c r="M10" s="195"/>
      <c r="N10" s="195"/>
      <c r="O10" s="6"/>
    </row>
    <row r="11" spans="3:15" x14ac:dyDescent="0.2">
      <c r="D11" s="278" t="s">
        <v>104</v>
      </c>
      <c r="E11" s="278"/>
      <c r="F11" s="278"/>
      <c r="G11" s="278"/>
      <c r="H11" s="278"/>
      <c r="I11" s="278"/>
      <c r="J11" s="278"/>
      <c r="K11" s="278"/>
      <c r="L11" s="278"/>
      <c r="M11" s="278"/>
      <c r="N11" s="278"/>
    </row>
    <row r="14" spans="3:15" ht="15" x14ac:dyDescent="0.25">
      <c r="D14" s="195" t="s">
        <v>105</v>
      </c>
      <c r="E14" s="195"/>
      <c r="F14" s="195"/>
      <c r="G14" s="195"/>
      <c r="H14" s="195"/>
      <c r="I14" s="195"/>
      <c r="J14" s="195"/>
      <c r="K14" s="195"/>
      <c r="L14" s="195"/>
      <c r="M14" s="195"/>
      <c r="N14" s="195"/>
    </row>
    <row r="16" spans="3:15" s="42" customFormat="1" ht="59.25" customHeight="1" x14ac:dyDescent="0.2">
      <c r="D16" s="371" t="s">
        <v>106</v>
      </c>
      <c r="E16" s="371"/>
      <c r="F16" s="371"/>
      <c r="G16" s="372" t="s">
        <v>107</v>
      </c>
      <c r="H16" s="372"/>
      <c r="I16" s="44" t="s">
        <v>108</v>
      </c>
      <c r="J16" s="44" t="s">
        <v>103</v>
      </c>
      <c r="K16" s="44" t="s">
        <v>109</v>
      </c>
      <c r="L16" s="43" t="s">
        <v>110</v>
      </c>
      <c r="M16" s="44" t="s">
        <v>111</v>
      </c>
      <c r="N16" s="44" t="s">
        <v>112</v>
      </c>
      <c r="O16" s="44" t="s">
        <v>335</v>
      </c>
    </row>
    <row r="17" spans="4:15" x14ac:dyDescent="0.2">
      <c r="D17" s="357"/>
      <c r="E17" s="358"/>
      <c r="F17" s="359"/>
      <c r="G17" s="360"/>
      <c r="H17" s="361"/>
      <c r="I17" s="18"/>
      <c r="J17" s="45"/>
      <c r="K17" s="87"/>
      <c r="L17" s="20"/>
      <c r="M17" s="46" t="e">
        <f>L17/L33</f>
        <v>#DIV/0!</v>
      </c>
      <c r="N17" s="18"/>
      <c r="O17" s="98"/>
    </row>
    <row r="18" spans="4:15" x14ac:dyDescent="0.2">
      <c r="D18" s="357"/>
      <c r="E18" s="358"/>
      <c r="F18" s="359"/>
      <c r="G18" s="360"/>
      <c r="H18" s="361"/>
      <c r="I18" s="18"/>
      <c r="J18" s="45"/>
      <c r="K18" s="87"/>
      <c r="L18" s="20"/>
      <c r="M18" s="46" t="e">
        <f>L18/L33</f>
        <v>#DIV/0!</v>
      </c>
      <c r="N18" s="18"/>
      <c r="O18" s="98"/>
    </row>
    <row r="19" spans="4:15" x14ac:dyDescent="0.2">
      <c r="D19" s="357"/>
      <c r="E19" s="358"/>
      <c r="F19" s="359"/>
      <c r="G19" s="360"/>
      <c r="H19" s="361"/>
      <c r="I19" s="18"/>
      <c r="J19" s="45"/>
      <c r="K19" s="87"/>
      <c r="L19" s="20"/>
      <c r="M19" s="46" t="e">
        <f>L19/L33</f>
        <v>#DIV/0!</v>
      </c>
      <c r="N19" s="18"/>
      <c r="O19" s="98"/>
    </row>
    <row r="20" spans="4:15" x14ac:dyDescent="0.2">
      <c r="D20" s="357"/>
      <c r="E20" s="358"/>
      <c r="F20" s="359"/>
      <c r="G20" s="360"/>
      <c r="H20" s="361"/>
      <c r="I20" s="18"/>
      <c r="J20" s="45"/>
      <c r="K20" s="87"/>
      <c r="L20" s="20"/>
      <c r="M20" s="46" t="e">
        <f>L20/L33</f>
        <v>#DIV/0!</v>
      </c>
      <c r="N20" s="18"/>
      <c r="O20" s="98"/>
    </row>
    <row r="21" spans="4:15" x14ac:dyDescent="0.2">
      <c r="D21" s="357"/>
      <c r="E21" s="358"/>
      <c r="F21" s="359"/>
      <c r="G21" s="360"/>
      <c r="H21" s="361"/>
      <c r="I21" s="18"/>
      <c r="J21" s="45"/>
      <c r="K21" s="87"/>
      <c r="L21" s="20"/>
      <c r="M21" s="46" t="e">
        <f>L21/L33</f>
        <v>#DIV/0!</v>
      </c>
      <c r="N21" s="18"/>
      <c r="O21" s="98"/>
    </row>
    <row r="22" spans="4:15" x14ac:dyDescent="0.2">
      <c r="D22" s="357"/>
      <c r="E22" s="358"/>
      <c r="F22" s="359"/>
      <c r="G22" s="360"/>
      <c r="H22" s="361"/>
      <c r="I22" s="18"/>
      <c r="J22" s="45"/>
      <c r="K22" s="87"/>
      <c r="L22" s="20"/>
      <c r="M22" s="46" t="e">
        <f>L22/L33</f>
        <v>#DIV/0!</v>
      </c>
      <c r="N22" s="18"/>
      <c r="O22" s="98"/>
    </row>
    <row r="23" spans="4:15" x14ac:dyDescent="0.2">
      <c r="D23" s="357"/>
      <c r="E23" s="358"/>
      <c r="F23" s="359"/>
      <c r="G23" s="360"/>
      <c r="H23" s="361"/>
      <c r="I23" s="18"/>
      <c r="J23" s="45"/>
      <c r="K23" s="87"/>
      <c r="L23" s="20"/>
      <c r="M23" s="46" t="e">
        <f>L23/L33</f>
        <v>#DIV/0!</v>
      </c>
      <c r="N23" s="18"/>
      <c r="O23" s="98"/>
    </row>
    <row r="24" spans="4:15" x14ac:dyDescent="0.2">
      <c r="D24" s="357"/>
      <c r="E24" s="358"/>
      <c r="F24" s="359"/>
      <c r="G24" s="360"/>
      <c r="H24" s="361"/>
      <c r="I24" s="18"/>
      <c r="J24" s="45"/>
      <c r="K24" s="87"/>
      <c r="L24" s="20"/>
      <c r="M24" s="46" t="e">
        <f>L24/L33</f>
        <v>#DIV/0!</v>
      </c>
      <c r="N24" s="18"/>
      <c r="O24" s="98"/>
    </row>
    <row r="25" spans="4:15" x14ac:dyDescent="0.2">
      <c r="D25" s="357"/>
      <c r="E25" s="358"/>
      <c r="F25" s="359"/>
      <c r="G25" s="360"/>
      <c r="H25" s="361"/>
      <c r="I25" s="18"/>
      <c r="J25" s="45"/>
      <c r="K25" s="87"/>
      <c r="L25" s="20"/>
      <c r="M25" s="46" t="e">
        <f>L25/L33</f>
        <v>#DIV/0!</v>
      </c>
      <c r="N25" s="18"/>
      <c r="O25" s="98"/>
    </row>
    <row r="26" spans="4:15" x14ac:dyDescent="0.2">
      <c r="D26" s="357"/>
      <c r="E26" s="358"/>
      <c r="F26" s="359"/>
      <c r="G26" s="360"/>
      <c r="H26" s="361"/>
      <c r="I26" s="18"/>
      <c r="J26" s="45"/>
      <c r="K26" s="87"/>
      <c r="L26" s="20"/>
      <c r="M26" s="46" t="e">
        <f>L26/L33</f>
        <v>#DIV/0!</v>
      </c>
      <c r="N26" s="18"/>
      <c r="O26" s="98"/>
    </row>
    <row r="27" spans="4:15" x14ac:dyDescent="0.2">
      <c r="D27" s="357"/>
      <c r="E27" s="358"/>
      <c r="F27" s="359"/>
      <c r="G27" s="360"/>
      <c r="H27" s="361"/>
      <c r="I27" s="18"/>
      <c r="J27" s="45"/>
      <c r="K27" s="87"/>
      <c r="L27" s="20"/>
      <c r="M27" s="46" t="e">
        <f>L27/L33</f>
        <v>#DIV/0!</v>
      </c>
      <c r="N27" s="18"/>
      <c r="O27" s="98"/>
    </row>
    <row r="28" spans="4:15" x14ac:dyDescent="0.2">
      <c r="D28" s="357"/>
      <c r="E28" s="358"/>
      <c r="F28" s="359"/>
      <c r="G28" s="360"/>
      <c r="H28" s="361"/>
      <c r="I28" s="18"/>
      <c r="J28" s="45"/>
      <c r="K28" s="87"/>
      <c r="L28" s="20"/>
      <c r="M28" s="46" t="e">
        <f>L28/L33</f>
        <v>#DIV/0!</v>
      </c>
      <c r="N28" s="18"/>
      <c r="O28" s="98"/>
    </row>
    <row r="29" spans="4:15" x14ac:dyDescent="0.2">
      <c r="D29" s="357"/>
      <c r="E29" s="358"/>
      <c r="F29" s="359"/>
      <c r="G29" s="360"/>
      <c r="H29" s="361"/>
      <c r="I29" s="18"/>
      <c r="J29" s="45"/>
      <c r="K29" s="87"/>
      <c r="L29" s="20"/>
      <c r="M29" s="46" t="e">
        <f>L29/L33</f>
        <v>#DIV/0!</v>
      </c>
      <c r="N29" s="18"/>
      <c r="O29" s="98"/>
    </row>
    <row r="30" spans="4:15" x14ac:dyDescent="0.2">
      <c r="D30" s="357"/>
      <c r="E30" s="358"/>
      <c r="F30" s="359"/>
      <c r="G30" s="360"/>
      <c r="H30" s="361"/>
      <c r="I30" s="18"/>
      <c r="J30" s="45"/>
      <c r="K30" s="87"/>
      <c r="L30" s="20"/>
      <c r="M30" s="46" t="e">
        <f>L30/L33</f>
        <v>#DIV/0!</v>
      </c>
      <c r="N30" s="18"/>
      <c r="O30" s="98"/>
    </row>
    <row r="31" spans="4:15" x14ac:dyDescent="0.2">
      <c r="D31" s="357"/>
      <c r="E31" s="358"/>
      <c r="F31" s="359"/>
      <c r="G31" s="360"/>
      <c r="H31" s="361"/>
      <c r="I31" s="18"/>
      <c r="J31" s="45"/>
      <c r="K31" s="87"/>
      <c r="L31" s="20"/>
      <c r="M31" s="46" t="e">
        <f>L31/L33</f>
        <v>#DIV/0!</v>
      </c>
      <c r="N31" s="18"/>
      <c r="O31" s="98"/>
    </row>
    <row r="32" spans="4:15" x14ac:dyDescent="0.2">
      <c r="D32" s="357"/>
      <c r="E32" s="358"/>
      <c r="F32" s="359"/>
      <c r="G32" s="360"/>
      <c r="H32" s="361"/>
      <c r="I32" s="18"/>
      <c r="J32" s="45"/>
      <c r="K32" s="87"/>
      <c r="L32" s="20"/>
      <c r="M32" s="46" t="e">
        <f>L32/L33</f>
        <v>#DIV/0!</v>
      </c>
      <c r="N32" s="18"/>
      <c r="O32" s="98"/>
    </row>
    <row r="33" spans="4:14" ht="15" x14ac:dyDescent="0.25">
      <c r="D33" s="366" t="s">
        <v>113</v>
      </c>
      <c r="E33" s="367"/>
      <c r="F33" s="368"/>
      <c r="G33" s="369"/>
      <c r="H33" s="370"/>
      <c r="I33" s="88"/>
      <c r="J33" s="89"/>
      <c r="K33" s="88"/>
      <c r="L33" s="47">
        <f>SUM(L17:L32)</f>
        <v>0</v>
      </c>
      <c r="M33" s="90"/>
      <c r="N33" s="149">
        <f>SUM(N17:N32)</f>
        <v>0</v>
      </c>
    </row>
    <row r="34" spans="4:14" ht="15.75" thickBot="1" x14ac:dyDescent="0.3">
      <c r="I34" s="364" t="s">
        <v>330</v>
      </c>
      <c r="J34" s="364"/>
      <c r="K34" s="365"/>
      <c r="L34" s="362">
        <f>'Proposed Project Budget'!H82:H82</f>
        <v>0</v>
      </c>
      <c r="M34" s="363"/>
    </row>
    <row r="35" spans="4:14" x14ac:dyDescent="0.2">
      <c r="D35" s="356" t="s">
        <v>259</v>
      </c>
      <c r="E35" s="356"/>
      <c r="F35" s="356"/>
      <c r="G35" s="356"/>
      <c r="H35" s="356"/>
      <c r="I35" s="356"/>
      <c r="J35" s="356"/>
      <c r="K35" s="356"/>
      <c r="L35" s="356"/>
      <c r="M35" s="356"/>
      <c r="N35" s="356"/>
    </row>
    <row r="36" spans="4:14" x14ac:dyDescent="0.2">
      <c r="D36" s="356"/>
      <c r="E36" s="356"/>
      <c r="F36" s="356"/>
      <c r="G36" s="356"/>
      <c r="H36" s="356"/>
      <c r="I36" s="356"/>
      <c r="J36" s="356"/>
      <c r="K36" s="356"/>
      <c r="L36" s="356"/>
      <c r="M36" s="356"/>
      <c r="N36" s="356"/>
    </row>
  </sheetData>
  <mergeCells count="46">
    <mergeCell ref="D18:F18"/>
    <mergeCell ref="G18:H18"/>
    <mergeCell ref="D10:N10"/>
    <mergeCell ref="H2:N2"/>
    <mergeCell ref="H3:N3"/>
    <mergeCell ref="H4:N4"/>
    <mergeCell ref="H5:N5"/>
    <mergeCell ref="D11:N11"/>
    <mergeCell ref="D14:N14"/>
    <mergeCell ref="D16:F16"/>
    <mergeCell ref="G16:H16"/>
    <mergeCell ref="D17:F17"/>
    <mergeCell ref="G17:H17"/>
    <mergeCell ref="D24:F24"/>
    <mergeCell ref="G24:H24"/>
    <mergeCell ref="D19:F19"/>
    <mergeCell ref="G19:H19"/>
    <mergeCell ref="D20:F20"/>
    <mergeCell ref="G20:H20"/>
    <mergeCell ref="D21:F21"/>
    <mergeCell ref="G21:H21"/>
    <mergeCell ref="D22:F22"/>
    <mergeCell ref="G22:H22"/>
    <mergeCell ref="D23:F23"/>
    <mergeCell ref="G23:H23"/>
    <mergeCell ref="D27:F27"/>
    <mergeCell ref="G27:H27"/>
    <mergeCell ref="D28:F28"/>
    <mergeCell ref="G28:H28"/>
    <mergeCell ref="D25:F25"/>
    <mergeCell ref="G25:H25"/>
    <mergeCell ref="D26:F26"/>
    <mergeCell ref="G26:H26"/>
    <mergeCell ref="D29:F29"/>
    <mergeCell ref="G29:H29"/>
    <mergeCell ref="D33:F33"/>
    <mergeCell ref="G33:H33"/>
    <mergeCell ref="D30:F30"/>
    <mergeCell ref="G30:H30"/>
    <mergeCell ref="D35:N36"/>
    <mergeCell ref="D31:F31"/>
    <mergeCell ref="G31:H31"/>
    <mergeCell ref="D32:F32"/>
    <mergeCell ref="G32:H32"/>
    <mergeCell ref="L34:M34"/>
    <mergeCell ref="I34:K34"/>
  </mergeCells>
  <phoneticPr fontId="0" type="noConversion"/>
  <pageMargins left="0.75" right="0.75" top="1" bottom="1" header="0.5" footer="0.5"/>
  <pageSetup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Instructions</vt:lpstr>
      <vt:lpstr>Checklist &amp; Index</vt:lpstr>
      <vt:lpstr>General Information</vt:lpstr>
      <vt:lpstr>Project Information</vt:lpstr>
      <vt:lpstr>Housing Type</vt:lpstr>
      <vt:lpstr>Utility Allowance</vt:lpstr>
      <vt:lpstr>Development Team Info</vt:lpstr>
      <vt:lpstr>Site Information</vt:lpstr>
      <vt:lpstr>Source of Funds</vt:lpstr>
      <vt:lpstr>Project Financing</vt:lpstr>
      <vt:lpstr>Proposed Project Budget</vt:lpstr>
      <vt:lpstr>Competitive Points </vt:lpstr>
      <vt:lpstr>Signature</vt:lpstr>
      <vt:lpstr>PROFORMA</vt:lpstr>
      <vt:lpstr>\PRINTPERFORMA</vt:lpstr>
      <vt:lpstr>PROFORMA!OPERATING2</vt:lpstr>
      <vt:lpstr>'General Information'!Print_Area</vt:lpstr>
      <vt:lpstr>PROFORMA!Print_Area</vt:lpstr>
    </vt:vector>
  </TitlesOfParts>
  <Company>City of Columbus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Columbus</dc:creator>
  <cp:lastModifiedBy>Castrogiovanni, Michelle R.</cp:lastModifiedBy>
  <cp:lastPrinted>2017-10-20T21:08:31Z</cp:lastPrinted>
  <dcterms:created xsi:type="dcterms:W3CDTF">2009-08-24T19:26:51Z</dcterms:created>
  <dcterms:modified xsi:type="dcterms:W3CDTF">2018-11-14T18:13:04Z</dcterms:modified>
</cp:coreProperties>
</file>